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f13172f1b92e457b/Desktop/Maggie Desgins Websites/WLM Contracting/Subcontractor Files/"/>
    </mc:Choice>
  </mc:AlternateContent>
  <xr:revisionPtr revIDLastSave="0" documentId="8_{4DA6EE17-1D2E-45DF-BCB7-5C5720F8C1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 App" sheetId="1" r:id="rId1"/>
    <sheet name="Cont Sheet" sheetId="2" r:id="rId2"/>
    <sheet name="Worksheet (2)" sheetId="3" r:id="rId3"/>
  </sheets>
  <externalReferences>
    <externalReference r:id="rId4"/>
  </externalReferences>
  <definedNames>
    <definedName name="myRange">'[1]Cost Breakdown'!$F$14:$F$73</definedName>
    <definedName name="_xlnm.Print_Area" localSheetId="1">'Cont Sheet'!$A$1:$J$41</definedName>
    <definedName name="_xlnm.Print_Area" localSheetId="0">'Pay App'!$A$1:$N$43</definedName>
    <definedName name="_xlnm.Print_Area" localSheetId="2">'Worksheet (2)'!$A$1:$W$1048411</definedName>
    <definedName name="_xlnm.Print_Area">#REF!</definedName>
    <definedName name="PRINT_AREA_MI" localSheetId="2">#REF!</definedName>
    <definedName name="PRINT_AREA_MI">#REF!</definedName>
    <definedName name="_xlnm.Print_Titles" localSheetId="1">'Cont Sheet'!$1:$12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C8" i="3"/>
  <c r="C7" i="3"/>
  <c r="C6" i="3"/>
  <c r="B8" i="3"/>
  <c r="B7" i="3"/>
  <c r="B6" i="3"/>
  <c r="D33" i="1" l="1"/>
  <c r="N15" i="1"/>
  <c r="O59" i="3"/>
  <c r="G59" i="3"/>
  <c r="Q53" i="3"/>
  <c r="Q59" i="3" s="1"/>
  <c r="P53" i="3"/>
  <c r="P59" i="3" s="1"/>
  <c r="O53" i="3"/>
  <c r="N53" i="3"/>
  <c r="N59" i="3" s="1"/>
  <c r="M53" i="3"/>
  <c r="M59" i="3" s="1"/>
  <c r="L53" i="3"/>
  <c r="L59" i="3" s="1"/>
  <c r="K53" i="3"/>
  <c r="K59" i="3" s="1"/>
  <c r="J53" i="3"/>
  <c r="J59" i="3" s="1"/>
  <c r="I53" i="3"/>
  <c r="I59" i="3" s="1"/>
  <c r="H53" i="3"/>
  <c r="S53" i="3" s="1"/>
  <c r="G53" i="3"/>
  <c r="F53" i="3"/>
  <c r="F59" i="3" s="1"/>
  <c r="E53" i="3"/>
  <c r="N55" i="3" s="1"/>
  <c r="S46" i="3"/>
  <c r="U46" i="3" s="1"/>
  <c r="U45" i="3"/>
  <c r="S45" i="3"/>
  <c r="T45" i="3" s="1"/>
  <c r="S44" i="3"/>
  <c r="U44" i="3" s="1"/>
  <c r="S43" i="3"/>
  <c r="U43" i="3" s="1"/>
  <c r="T42" i="3"/>
  <c r="S42" i="3"/>
  <c r="U42" i="3" s="1"/>
  <c r="S41" i="3"/>
  <c r="U41" i="3" s="1"/>
  <c r="U40" i="3"/>
  <c r="T40" i="3"/>
  <c r="S40" i="3"/>
  <c r="U39" i="3"/>
  <c r="T39" i="3"/>
  <c r="S39" i="3"/>
  <c r="S38" i="3"/>
  <c r="T38" i="3" s="1"/>
  <c r="U37" i="3"/>
  <c r="S37" i="3"/>
  <c r="T37" i="3" s="1"/>
  <c r="U36" i="3"/>
  <c r="S36" i="3"/>
  <c r="T36" i="3" s="1"/>
  <c r="S35" i="3"/>
  <c r="T35" i="3" s="1"/>
  <c r="T34" i="3"/>
  <c r="S34" i="3"/>
  <c r="U34" i="3" s="1"/>
  <c r="S33" i="3"/>
  <c r="U33" i="3" s="1"/>
  <c r="T32" i="3"/>
  <c r="S32" i="3"/>
  <c r="U32" i="3" s="1"/>
  <c r="S31" i="3"/>
  <c r="T30" i="3"/>
  <c r="S30" i="3"/>
  <c r="U30" i="3" s="1"/>
  <c r="S29" i="3"/>
  <c r="U29" i="3" s="1"/>
  <c r="U28" i="3"/>
  <c r="T28" i="3"/>
  <c r="S28" i="3"/>
  <c r="U27" i="3"/>
  <c r="T27" i="3"/>
  <c r="S27" i="3"/>
  <c r="S26" i="3"/>
  <c r="T26" i="3" s="1"/>
  <c r="U25" i="3"/>
  <c r="S25" i="3"/>
  <c r="T25" i="3" s="1"/>
  <c r="U24" i="3"/>
  <c r="S24" i="3"/>
  <c r="T24" i="3" s="1"/>
  <c r="S23" i="3"/>
  <c r="U23" i="3" s="1"/>
  <c r="T22" i="3"/>
  <c r="S22" i="3"/>
  <c r="U22" i="3" s="1"/>
  <c r="S21" i="3"/>
  <c r="U21" i="3" s="1"/>
  <c r="U20" i="3"/>
  <c r="T20" i="3"/>
  <c r="S20" i="3"/>
  <c r="U19" i="3"/>
  <c r="T19" i="3"/>
  <c r="S19" i="3"/>
  <c r="S18" i="3"/>
  <c r="T18" i="3" s="1"/>
  <c r="U17" i="3"/>
  <c r="S17" i="3"/>
  <c r="T17" i="3" s="1"/>
  <c r="U16" i="3"/>
  <c r="S16" i="3"/>
  <c r="T16" i="3" s="1"/>
  <c r="S15" i="3"/>
  <c r="U15" i="3" s="1"/>
  <c r="T14" i="3"/>
  <c r="S14" i="3"/>
  <c r="U14" i="3" s="1"/>
  <c r="S13" i="3"/>
  <c r="U13" i="3" s="1"/>
  <c r="U12" i="3"/>
  <c r="T12" i="3"/>
  <c r="S12" i="3"/>
  <c r="U11" i="3"/>
  <c r="T11" i="3"/>
  <c r="S11" i="3"/>
  <c r="S10" i="3"/>
  <c r="T10" i="3" s="1"/>
  <c r="D10" i="3"/>
  <c r="C55" i="3"/>
  <c r="U9" i="3"/>
  <c r="T9" i="3"/>
  <c r="S9" i="3"/>
  <c r="D9" i="3"/>
  <c r="S8" i="3"/>
  <c r="U8" i="3" s="1"/>
  <c r="D8" i="3"/>
  <c r="S7" i="3"/>
  <c r="T7" i="3" s="1"/>
  <c r="S6" i="3"/>
  <c r="U6" i="3" s="1"/>
  <c r="D53" i="3"/>
  <c r="U7" i="3" l="1"/>
  <c r="G55" i="3"/>
  <c r="G56" i="3" s="1"/>
  <c r="N56" i="3"/>
  <c r="N57" i="3" s="1"/>
  <c r="S54" i="3"/>
  <c r="S55" i="3" s="1"/>
  <c r="U31" i="3"/>
  <c r="W32" i="3"/>
  <c r="V32" i="3"/>
  <c r="T8" i="3"/>
  <c r="T43" i="3"/>
  <c r="H55" i="3"/>
  <c r="H59" i="3"/>
  <c r="U35" i="3"/>
  <c r="I55" i="3"/>
  <c r="U10" i="3"/>
  <c r="T13" i="3"/>
  <c r="U18" i="3"/>
  <c r="T21" i="3"/>
  <c r="U26" i="3"/>
  <c r="T29" i="3"/>
  <c r="T33" i="3"/>
  <c r="U38" i="3"/>
  <c r="T41" i="3"/>
  <c r="C53" i="3"/>
  <c r="T53" i="3" s="1"/>
  <c r="J55" i="3"/>
  <c r="O55" i="3"/>
  <c r="T23" i="3"/>
  <c r="T31" i="3"/>
  <c r="P55" i="3"/>
  <c r="Q55" i="3"/>
  <c r="T44" i="3"/>
  <c r="K55" i="3"/>
  <c r="E56" i="3"/>
  <c r="T6" i="3"/>
  <c r="T15" i="3"/>
  <c r="L55" i="3"/>
  <c r="M55" i="3"/>
  <c r="E59" i="3"/>
  <c r="F55" i="3"/>
  <c r="G57" i="3" l="1"/>
  <c r="T57" i="3"/>
  <c r="F56" i="3"/>
  <c r="F57" i="3" s="1"/>
  <c r="M56" i="3"/>
  <c r="M57" i="3"/>
  <c r="P56" i="3"/>
  <c r="P57" i="3" s="1"/>
  <c r="I56" i="3"/>
  <c r="I62" i="3" s="1"/>
  <c r="W31" i="3"/>
  <c r="V31" i="3"/>
  <c r="L56" i="3"/>
  <c r="L57" i="3" s="1"/>
  <c r="Q56" i="3"/>
  <c r="Q57" i="3" s="1"/>
  <c r="O56" i="3"/>
  <c r="O57" i="3" s="1"/>
  <c r="H56" i="3"/>
  <c r="H62" i="3" s="1"/>
  <c r="J56" i="3"/>
  <c r="K56" i="3"/>
  <c r="K57" i="3" s="1"/>
  <c r="U53" i="3"/>
  <c r="H57" i="3" l="1"/>
  <c r="I57" i="3"/>
  <c r="J62" i="3"/>
  <c r="J57" i="3"/>
  <c r="F62" i="3"/>
  <c r="G62" i="3"/>
  <c r="G20" i="2" l="1"/>
  <c r="H20" i="2" s="1"/>
  <c r="G21" i="2"/>
  <c r="H21" i="2" s="1"/>
  <c r="G22" i="2"/>
  <c r="I22" i="2" s="1"/>
  <c r="G23" i="2"/>
  <c r="H23" i="2" s="1"/>
  <c r="G24" i="2"/>
  <c r="H24" i="2" s="1"/>
  <c r="G25" i="2"/>
  <c r="H25" i="2" s="1"/>
  <c r="G26" i="2"/>
  <c r="H26" i="2" s="1"/>
  <c r="G27" i="2"/>
  <c r="J27" i="2" s="1"/>
  <c r="G28" i="2"/>
  <c r="I28" i="2" s="1"/>
  <c r="G29" i="2"/>
  <c r="J29" i="2" s="1"/>
  <c r="G30" i="2"/>
  <c r="J30" i="2" s="1"/>
  <c r="G31" i="2"/>
  <c r="H31" i="2" s="1"/>
  <c r="G32" i="2"/>
  <c r="I32" i="2" s="1"/>
  <c r="G33" i="2"/>
  <c r="I33" i="2" s="1"/>
  <c r="G34" i="2"/>
  <c r="H34" i="2" s="1"/>
  <c r="G35" i="2"/>
  <c r="H35" i="2" s="1"/>
  <c r="G36" i="2"/>
  <c r="H36" i="2" s="1"/>
  <c r="G37" i="2"/>
  <c r="I37" i="2" s="1"/>
  <c r="H30" i="2"/>
  <c r="I23" i="2"/>
  <c r="F38" i="2"/>
  <c r="I30" i="2"/>
  <c r="J36" i="2"/>
  <c r="G13" i="2"/>
  <c r="J13" i="2" s="1"/>
  <c r="G14" i="2"/>
  <c r="H14" i="2" s="1"/>
  <c r="G15" i="2"/>
  <c r="H15" i="2" s="1"/>
  <c r="G16" i="2"/>
  <c r="J16" i="2" s="1"/>
  <c r="G17" i="2"/>
  <c r="H17" i="2"/>
  <c r="G18" i="2"/>
  <c r="H18" i="2" s="1"/>
  <c r="G19" i="2"/>
  <c r="H19" i="2" s="1"/>
  <c r="C38" i="2"/>
  <c r="E38" i="2"/>
  <c r="D38" i="2"/>
  <c r="C24" i="1"/>
  <c r="D24" i="1"/>
  <c r="D15" i="1"/>
  <c r="D16" i="1"/>
  <c r="C16" i="1"/>
  <c r="J22" i="2"/>
  <c r="J14" i="2"/>
  <c r="J19" i="2"/>
  <c r="J17" i="2"/>
  <c r="I17" i="2"/>
  <c r="I14" i="2" l="1"/>
  <c r="H13" i="2"/>
  <c r="I18" i="2"/>
  <c r="I34" i="2"/>
  <c r="J34" i="2"/>
  <c r="J18" i="2"/>
  <c r="I19" i="2"/>
  <c r="H27" i="2"/>
  <c r="H16" i="2"/>
  <c r="J35" i="2"/>
  <c r="H33" i="2"/>
  <c r="H37" i="2"/>
  <c r="J31" i="2"/>
  <c r="J33" i="2"/>
  <c r="J37" i="2"/>
  <c r="H29" i="2"/>
  <c r="J21" i="2"/>
  <c r="I29" i="2"/>
  <c r="I21" i="2"/>
  <c r="J28" i="2"/>
  <c r="I27" i="2"/>
  <c r="I26" i="2"/>
  <c r="J23" i="2"/>
  <c r="I20" i="2"/>
  <c r="J25" i="2"/>
  <c r="J24" i="2"/>
  <c r="H28" i="2"/>
  <c r="N16" i="1"/>
  <c r="H22" i="2"/>
  <c r="I24" i="2"/>
  <c r="I25" i="2"/>
  <c r="H32" i="2"/>
  <c r="J32" i="2"/>
  <c r="I16" i="2"/>
  <c r="I15" i="2"/>
  <c r="J15" i="2"/>
  <c r="I36" i="2"/>
  <c r="I35" i="2"/>
  <c r="I31" i="2"/>
  <c r="J26" i="2"/>
  <c r="J20" i="2"/>
  <c r="G38" i="2"/>
  <c r="I13" i="2"/>
  <c r="H38" i="2" l="1"/>
  <c r="N17" i="1"/>
  <c r="I38" i="2"/>
  <c r="J38" i="2"/>
  <c r="N19" i="1" s="1"/>
  <c r="N21" i="1" l="1"/>
  <c r="N23" i="1" l="1"/>
  <c r="N25" i="1"/>
</calcChain>
</file>

<file path=xl/sharedStrings.xml><?xml version="1.0" encoding="utf-8"?>
<sst xmlns="http://schemas.openxmlformats.org/spreadsheetml/2006/main" count="167" uniqueCount="125">
  <si>
    <t>APPLICATION AND CERTIFICATE FOR PAYMENT</t>
  </si>
  <si>
    <t>SIMILAR TO AIA DOCUMENT G702</t>
  </si>
  <si>
    <t>TO:</t>
  </si>
  <si>
    <t>PROJECT:</t>
  </si>
  <si>
    <t>APPLICATION #:</t>
  </si>
  <si>
    <t xml:space="preserve">PROJECT NO.:  </t>
  </si>
  <si>
    <t>Distribution to:</t>
  </si>
  <si>
    <t xml:space="preserve"> </t>
  </si>
  <si>
    <t>PERIOD THRU:</t>
  </si>
  <si>
    <t>ATTN:</t>
  </si>
  <si>
    <t>FROM:</t>
  </si>
  <si>
    <t>CONTRACT DATE:</t>
  </si>
  <si>
    <t>CONTRACTOR'S APPLICATION FOR PAYMENT</t>
  </si>
  <si>
    <t>Application is made for Payment, as shown below, in connection with the Contract</t>
  </si>
  <si>
    <t>Continuation Sheet, AIA Document G703, is attached.</t>
  </si>
  <si>
    <t>CHANGE ORDER SUMMARY</t>
  </si>
  <si>
    <t xml:space="preserve">            </t>
  </si>
  <si>
    <t>Change Orders approved in</t>
  </si>
  <si>
    <t>ADDITIONS</t>
  </si>
  <si>
    <t>DEDUCTIONS</t>
  </si>
  <si>
    <t>1. ORIGINAL CONTRACT SUM</t>
  </si>
  <si>
    <t xml:space="preserve">     ....................</t>
  </si>
  <si>
    <t>previous months by Owner</t>
  </si>
  <si>
    <t>2. Net Change by CHANGE ORDERS</t>
  </si>
  <si>
    <t>TOTAL</t>
  </si>
  <si>
    <t>3. CONTRACT SUM TO DATE (Lines 1 + 2)</t>
  </si>
  <si>
    <t>Approved this Month</t>
  </si>
  <si>
    <t>4. TOTAL COMPLETED AND STORED TO DATE</t>
  </si>
  <si>
    <t>Number</t>
  </si>
  <si>
    <t>(Total Column G of G703)</t>
  </si>
  <si>
    <t>5. RETAINAGE</t>
  </si>
  <si>
    <t>(Total Retainage - Col I of G703)</t>
  </si>
  <si>
    <t>6. TOTAL EARNED LESS RETAINAGE (4 less 5)</t>
  </si>
  <si>
    <t>7. LESS PREVIOUS CERTIF. FOR PAYMENT (Line 6 of prior cert.)</t>
  </si>
  <si>
    <t>8. CURRENT PAYMENT DUE (Line 6 less Line 7)</t>
  </si>
  <si>
    <t>9. BALANCE TO FINISH, PLUS RETAINAGE (Line 3 less Line 6)</t>
  </si>
  <si>
    <t>The undersigned contractor certifies that to the best of His knowledge, information</t>
  </si>
  <si>
    <t>and belief, the Work covered by this Application for Payment has been completed in</t>
  </si>
  <si>
    <t>State of:  GEORGIA</t>
  </si>
  <si>
    <t xml:space="preserve">County of:  </t>
  </si>
  <si>
    <t>accordance with the contract Documents, that all amounts have been paid by the</t>
  </si>
  <si>
    <t>Contractor for Work for which previous Certificates for Payment were issued and</t>
  </si>
  <si>
    <t>payments received from the Owner, and that current payment shown herein is now due.</t>
  </si>
  <si>
    <t>Notary Public:</t>
  </si>
  <si>
    <t>My Commission expires:</t>
  </si>
  <si>
    <t>By:</t>
  </si>
  <si>
    <t>Date:</t>
  </si>
  <si>
    <t>ARCHITECT'S CERTIFICATE FOR PAYMENT</t>
  </si>
  <si>
    <t>AMOUNT CERTIFIED     ....................</t>
  </si>
  <si>
    <t>$</t>
  </si>
  <si>
    <t>In accordance with the Contract Documents, based on on-site observations, and the</t>
  </si>
  <si>
    <t xml:space="preserve">ARCHITECT: </t>
  </si>
  <si>
    <t>data comprising the above application, the Architect certifies to the Owner that to the</t>
  </si>
  <si>
    <t>best of the Architect's knowledge, information and belief the Work has progressed as</t>
  </si>
  <si>
    <t>indicated, the quality of the Work is in accordance with the Contract Documents, and</t>
  </si>
  <si>
    <t>This Certificate is not negotiable.  The AMOUNT CERTIFIED is payable only to the</t>
  </si>
  <si>
    <t>the Contractor is entitled to the AMOUNT CERTIFIED.</t>
  </si>
  <si>
    <t>Contractor named herein.  Issuance, payment and acceptance of payment are without</t>
  </si>
  <si>
    <t>(Attach explanation if AMOUNT CERTIFIED differs from the amount applied for.)</t>
  </si>
  <si>
    <t>prejudice to any rights of the Owner or Contractor under this Contract.</t>
  </si>
  <si>
    <t>CONTINUATION SHEET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</si>
  <si>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</si>
  <si>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</si>
  <si>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</si>
  <si>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</si>
  <si>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</si>
  <si>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</si>
  <si>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</si>
  <si>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</si>
  <si>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</si>
  <si>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</si>
  <si>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</si>
  <si>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</si>
  <si>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</si>
  <si>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</si>
  <si>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</si>
  <si>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</si>
  <si>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</si>
  <si>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WORK COMPLETED</t>
  </si>
  <si>
    <t>MATERIALS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</si>
  <si>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</si>
  <si>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</si>
  <si>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</si>
  <si>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</si>
  <si>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</si>
  <si>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</si>
  <si>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</si>
  <si>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</si>
  <si>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</si>
  <si>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</si>
  <si>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</si>
  <si>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</si>
  <si>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</si>
  <si>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</si>
  <si>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</si>
  <si>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</si>
  <si>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</si>
  <si>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</si>
  <si>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</si>
  <si>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</si>
  <si>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</si>
  <si>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</si>
  <si>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G703-1992</t>
  </si>
  <si>
    <t>Similar to AIA DOCUMENT G703</t>
  </si>
  <si>
    <t>[  ] ARCHITECT</t>
  </si>
  <si>
    <t>[ ] OWNER</t>
  </si>
  <si>
    <t>[ ] BANK</t>
  </si>
  <si>
    <t>[ ] CONTRACTOR</t>
  </si>
  <si>
    <t>[ ] FILE</t>
  </si>
  <si>
    <t>3018 Cherokee St. NW</t>
  </si>
  <si>
    <t>Kennesaw, GA 30144</t>
  </si>
  <si>
    <r>
      <t xml:space="preserve">       CONTRACTOR:  </t>
    </r>
    <r>
      <rPr>
        <b/>
        <sz val="8"/>
        <color rgb="FF000000"/>
        <rFont val="Arial"/>
        <family val="2"/>
      </rPr>
      <t>WLM Contracting, Inc.</t>
    </r>
  </si>
  <si>
    <t>WLM Contracting</t>
  </si>
  <si>
    <t>Contuation  Sheet</t>
  </si>
  <si>
    <t>Pay App</t>
  </si>
  <si>
    <t>Total Billed</t>
  </si>
  <si>
    <t>Remaining</t>
  </si>
  <si>
    <t>to date</t>
  </si>
  <si>
    <t>Complete</t>
  </si>
  <si>
    <t>Retainage</t>
  </si>
  <si>
    <t>No Retainage on Deductive CO</t>
  </si>
  <si>
    <t>Subscribed and sworn before me this           day of                       , 2023</t>
  </si>
  <si>
    <t>SUBCONTRACT NO :</t>
  </si>
  <si>
    <t xml:space="preserve">AP@wlmcontracting.com </t>
  </si>
  <si>
    <t>SUBCONTRACT 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</si>
</sst>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[$-409]mmmm\ d\,\ yyyy;@"/>
    <numFmt numFmtId="166" formatCode="&quot;$&quot;#,##0.00"/>
  </numFmts>
  <fonts count="28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4"/>
      <color indexed="8"/>
      <name val="Arial Bold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Times"/>
    </font>
    <font>
      <sz val="8"/>
      <color indexed="8"/>
      <name val="Arial"/>
      <family val="2"/>
    </font>
    <font>
      <sz val="8"/>
      <color indexed="8"/>
      <name val="Arial Bold"/>
    </font>
    <font>
      <sz val="10"/>
      <name val="Arial"/>
      <family val="2"/>
    </font>
    <font>
      <sz val="18"/>
      <color indexed="8"/>
      <name val="Arial Bold"/>
    </font>
    <font>
      <sz val="10"/>
      <color indexed="24"/>
      <name val="Arial"/>
      <family val="2"/>
    </font>
    <font>
      <sz val="12"/>
      <color indexed="8"/>
      <name val="Arial Italic"/>
    </font>
    <font>
      <sz val="6"/>
      <color indexed="8"/>
      <name val="Arial"/>
      <family val="2"/>
    </font>
    <font>
      <sz val="10"/>
      <color indexed="8"/>
      <name val="Arial Bold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8"/>
      <color indexed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12"/>
      <color indexed="8"/>
      <name val="Times"/>
    </font>
    <font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Helvetica Neue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/>
      <right/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59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medium">
        <color indexed="8"/>
      </bottom>
      <diagonal/>
    </border>
    <border>
      <left/>
      <right/>
      <top style="thin">
        <color indexed="59"/>
      </top>
      <bottom style="medium">
        <color indexed="8"/>
      </bottom>
      <diagonal/>
    </border>
    <border>
      <left/>
      <right style="thin">
        <color indexed="59"/>
      </right>
      <top style="thin">
        <color indexed="59"/>
      </top>
      <bottom style="medium">
        <color indexed="8"/>
      </bottom>
      <diagonal/>
    </border>
    <border>
      <left style="thin">
        <color indexed="59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59"/>
      </right>
      <top style="medium">
        <color indexed="8"/>
      </top>
      <bottom/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/>
      <diagonal/>
    </border>
    <border>
      <left style="thin">
        <color indexed="8"/>
      </left>
      <right style="thin">
        <color indexed="59"/>
      </right>
      <top/>
      <bottom/>
      <diagonal/>
    </border>
    <border>
      <left style="thin">
        <color indexed="8"/>
      </left>
      <right style="thin">
        <color indexed="59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59"/>
      </right>
      <top/>
      <bottom style="medium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/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medium">
        <color indexed="8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thin">
        <color indexed="59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8"/>
      </right>
      <top/>
      <bottom style="medium">
        <color indexed="8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59"/>
      </right>
      <top style="thin">
        <color indexed="8"/>
      </top>
      <bottom style="thin">
        <color indexed="8"/>
      </bottom>
      <diagonal/>
    </border>
    <border>
      <left/>
      <right style="thin">
        <color indexed="59"/>
      </right>
      <top style="thin">
        <color indexed="8"/>
      </top>
      <bottom style="thin">
        <color indexed="64"/>
      </bottom>
      <diagonal/>
    </border>
    <border>
      <left/>
      <right style="thin">
        <color indexed="59"/>
      </right>
      <top style="thin">
        <color indexed="64"/>
      </top>
      <bottom/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 style="thin">
        <color indexed="8"/>
      </top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27" fillId="0" borderId="0" applyNumberFormat="0" applyFill="0" applyBorder="0" applyAlignment="0" applyProtection="0"/>
  </cellStyleXfs>
  <cellXfs count="240">
    <xf numFmtId="0" fontId="0" fillId="0" borderId="0" xfId="0"/>
    <xf numFmtId="0" fontId="2" fillId="2" borderId="1" xfId="3" applyNumberFormat="1" applyFont="1" applyFill="1" applyBorder="1" applyAlignment="1">
      <alignment horizontal="left"/>
    </xf>
    <xf numFmtId="0" fontId="3" fillId="2" borderId="2" xfId="3" applyNumberFormat="1" applyFont="1" applyFill="1" applyBorder="1" applyAlignment="1"/>
    <xf numFmtId="0" fontId="4" fillId="2" borderId="2" xfId="3" applyNumberFormat="1" applyFont="1" applyFill="1" applyBorder="1" applyAlignment="1">
      <alignment horizontal="left"/>
    </xf>
    <xf numFmtId="0" fontId="3" fillId="2" borderId="3" xfId="3" applyNumberFormat="1" applyFont="1" applyFill="1" applyBorder="1" applyAlignment="1"/>
    <xf numFmtId="0" fontId="5" fillId="0" borderId="0" xfId="3" applyNumberFormat="1" applyFont="1" applyAlignment="1"/>
    <xf numFmtId="0" fontId="3" fillId="3" borderId="4" xfId="3" applyNumberFormat="1" applyFont="1" applyFill="1" applyBorder="1" applyAlignment="1"/>
    <xf numFmtId="0" fontId="3" fillId="3" borderId="0" xfId="3" applyNumberFormat="1" applyFont="1" applyFill="1" applyBorder="1" applyAlignment="1"/>
    <xf numFmtId="0" fontId="3" fillId="3" borderId="5" xfId="3" applyNumberFormat="1" applyFont="1" applyFill="1" applyBorder="1" applyAlignment="1"/>
    <xf numFmtId="0" fontId="6" fillId="2" borderId="4" xfId="3" applyNumberFormat="1" applyFont="1" applyFill="1" applyBorder="1" applyAlignment="1">
      <alignment horizontal="left"/>
    </xf>
    <xf numFmtId="0" fontId="6" fillId="2" borderId="0" xfId="3" applyNumberFormat="1" applyFont="1" applyFill="1" applyBorder="1" applyAlignment="1">
      <alignment horizontal="left"/>
    </xf>
    <xf numFmtId="0" fontId="6" fillId="2" borderId="0" xfId="3" applyNumberFormat="1" applyFont="1" applyFill="1" applyBorder="1" applyAlignment="1"/>
    <xf numFmtId="0" fontId="6" fillId="2" borderId="0" xfId="3" applyNumberFormat="1" applyFont="1" applyFill="1" applyBorder="1" applyAlignment="1">
      <alignment horizontal="right"/>
    </xf>
    <xf numFmtId="0" fontId="6" fillId="2" borderId="5" xfId="3" applyNumberFormat="1" applyFont="1" applyFill="1" applyBorder="1" applyAlignment="1">
      <alignment horizontal="left"/>
    </xf>
    <xf numFmtId="0" fontId="6" fillId="2" borderId="4" xfId="3" applyNumberFormat="1" applyFont="1" applyFill="1" applyBorder="1" applyAlignment="1"/>
    <xf numFmtId="0" fontId="6" fillId="2" borderId="5" xfId="3" applyNumberFormat="1" applyFont="1" applyFill="1" applyBorder="1" applyAlignment="1"/>
    <xf numFmtId="0" fontId="6" fillId="3" borderId="4" xfId="3" applyNumberFormat="1" applyFont="1" applyFill="1" applyBorder="1" applyAlignment="1"/>
    <xf numFmtId="0" fontId="6" fillId="3" borderId="0" xfId="3" applyNumberFormat="1" applyFont="1" applyFill="1" applyBorder="1" applyAlignment="1"/>
    <xf numFmtId="0" fontId="6" fillId="3" borderId="5" xfId="3" applyNumberFormat="1" applyFont="1" applyFill="1" applyBorder="1" applyAlignment="1"/>
    <xf numFmtId="0" fontId="2" fillId="2" borderId="4" xfId="3" applyNumberFormat="1" applyFont="1" applyFill="1" applyBorder="1" applyAlignment="1">
      <alignment horizontal="left"/>
    </xf>
    <xf numFmtId="0" fontId="6" fillId="2" borderId="6" xfId="3" applyNumberFormat="1" applyFont="1" applyFill="1" applyBorder="1" applyAlignment="1"/>
    <xf numFmtId="0" fontId="6" fillId="2" borderId="7" xfId="3" applyNumberFormat="1" applyFont="1" applyFill="1" applyBorder="1" applyAlignment="1"/>
    <xf numFmtId="0" fontId="6" fillId="2" borderId="9" xfId="3" applyNumberFormat="1" applyFont="1" applyFill="1" applyBorder="1" applyAlignment="1"/>
    <xf numFmtId="0" fontId="6" fillId="2" borderId="10" xfId="3" applyNumberFormat="1" applyFont="1" applyFill="1" applyBorder="1" applyAlignment="1"/>
    <xf numFmtId="0" fontId="6" fillId="2" borderId="11" xfId="3" applyNumberFormat="1" applyFont="1" applyFill="1" applyBorder="1" applyAlignment="1"/>
    <xf numFmtId="0" fontId="3" fillId="2" borderId="0" xfId="3" applyNumberFormat="1" applyFont="1" applyFill="1" applyBorder="1" applyAlignment="1"/>
    <xf numFmtId="0" fontId="6" fillId="2" borderId="12" xfId="3" applyNumberFormat="1" applyFont="1" applyFill="1" applyBorder="1" applyAlignment="1"/>
    <xf numFmtId="0" fontId="6" fillId="2" borderId="13" xfId="3" applyNumberFormat="1" applyFont="1" applyFill="1" applyBorder="1" applyAlignment="1">
      <alignment horizontal="center"/>
    </xf>
    <xf numFmtId="0" fontId="7" fillId="2" borderId="0" xfId="3" applyNumberFormat="1" applyFont="1" applyFill="1" applyBorder="1" applyAlignment="1">
      <alignment horizontal="left"/>
    </xf>
    <xf numFmtId="0" fontId="7" fillId="2" borderId="0" xfId="3" applyNumberFormat="1" applyFont="1" applyFill="1" applyBorder="1" applyAlignment="1"/>
    <xf numFmtId="0" fontId="6" fillId="2" borderId="14" xfId="3" applyNumberFormat="1" applyFont="1" applyFill="1" applyBorder="1" applyAlignment="1"/>
    <xf numFmtId="8" fontId="6" fillId="2" borderId="15" xfId="3" applyNumberFormat="1" applyFont="1" applyFill="1" applyBorder="1" applyAlignment="1"/>
    <xf numFmtId="0" fontId="6" fillId="2" borderId="16" xfId="3" applyNumberFormat="1" applyFont="1" applyFill="1" applyBorder="1" applyAlignment="1">
      <alignment horizontal="right"/>
    </xf>
    <xf numFmtId="0" fontId="6" fillId="2" borderId="13" xfId="3" applyNumberFormat="1" applyFont="1" applyFill="1" applyBorder="1" applyAlignment="1"/>
    <xf numFmtId="0" fontId="6" fillId="2" borderId="17" xfId="3" applyNumberFormat="1" applyFont="1" applyFill="1" applyBorder="1" applyAlignment="1">
      <alignment horizontal="left"/>
    </xf>
    <xf numFmtId="0" fontId="6" fillId="2" borderId="15" xfId="3" applyNumberFormat="1" applyFont="1" applyFill="1" applyBorder="1" applyAlignment="1"/>
    <xf numFmtId="165" fontId="6" fillId="2" borderId="13" xfId="3" applyNumberFormat="1" applyFont="1" applyFill="1" applyBorder="1" applyAlignment="1"/>
    <xf numFmtId="7" fontId="6" fillId="2" borderId="15" xfId="3" applyNumberFormat="1" applyFont="1" applyFill="1" applyBorder="1" applyAlignment="1"/>
    <xf numFmtId="9" fontId="7" fillId="2" borderId="0" xfId="2" applyFont="1" applyFill="1" applyBorder="1" applyAlignment="1"/>
    <xf numFmtId="165" fontId="6" fillId="2" borderId="15" xfId="3" applyNumberFormat="1" applyFont="1" applyFill="1" applyBorder="1" applyAlignment="1"/>
    <xf numFmtId="165" fontId="6" fillId="2" borderId="19" xfId="3" applyNumberFormat="1" applyFont="1" applyFill="1" applyBorder="1" applyAlignment="1"/>
    <xf numFmtId="8" fontId="6" fillId="2" borderId="19" xfId="3" applyNumberFormat="1" applyFont="1" applyFill="1" applyBorder="1" applyAlignment="1"/>
    <xf numFmtId="7" fontId="6" fillId="2" borderId="19" xfId="3" applyNumberFormat="1" applyFont="1" applyFill="1" applyBorder="1" applyAlignment="1"/>
    <xf numFmtId="8" fontId="6" fillId="2" borderId="17" xfId="3" applyNumberFormat="1" applyFont="1" applyFill="1" applyBorder="1" applyAlignment="1"/>
    <xf numFmtId="0" fontId="6" fillId="2" borderId="20" xfId="3" applyNumberFormat="1" applyFont="1" applyFill="1" applyBorder="1" applyAlignment="1"/>
    <xf numFmtId="0" fontId="6" fillId="2" borderId="21" xfId="3" applyNumberFormat="1" applyFont="1" applyFill="1" applyBorder="1" applyAlignment="1"/>
    <xf numFmtId="0" fontId="3" fillId="2" borderId="21" xfId="3" applyNumberFormat="1" applyFont="1" applyFill="1" applyBorder="1" applyAlignment="1"/>
    <xf numFmtId="0" fontId="6" fillId="2" borderId="21" xfId="3" applyNumberFormat="1" applyFont="1" applyFill="1" applyBorder="1" applyAlignment="1">
      <alignment horizontal="left"/>
    </xf>
    <xf numFmtId="0" fontId="6" fillId="2" borderId="6" xfId="3" applyNumberFormat="1" applyFont="1" applyFill="1" applyBorder="1" applyAlignment="1">
      <alignment horizontal="left"/>
    </xf>
    <xf numFmtId="0" fontId="6" fillId="2" borderId="7" xfId="3" applyNumberFormat="1" applyFont="1" applyFill="1" applyBorder="1" applyAlignment="1">
      <alignment horizontal="right"/>
    </xf>
    <xf numFmtId="14" fontId="3" fillId="2" borderId="7" xfId="3" applyNumberFormat="1" applyFont="1" applyFill="1" applyBorder="1" applyAlignment="1"/>
    <xf numFmtId="0" fontId="6" fillId="2" borderId="7" xfId="3" applyNumberFormat="1" applyFont="1" applyFill="1" applyBorder="1" applyAlignment="1">
      <alignment horizontal="left"/>
    </xf>
    <xf numFmtId="0" fontId="3" fillId="2" borderId="7" xfId="3" applyNumberFormat="1" applyFont="1" applyFill="1" applyBorder="1" applyAlignment="1"/>
    <xf numFmtId="0" fontId="4" fillId="2" borderId="21" xfId="3" applyNumberFormat="1" applyFont="1" applyFill="1" applyBorder="1" applyAlignment="1">
      <alignment horizontal="left"/>
    </xf>
    <xf numFmtId="0" fontId="4" fillId="2" borderId="21" xfId="3" applyNumberFormat="1" applyFont="1" applyFill="1" applyBorder="1" applyAlignment="1"/>
    <xf numFmtId="0" fontId="4" fillId="2" borderId="0" xfId="3" applyNumberFormat="1" applyFont="1" applyFill="1" applyBorder="1" applyAlignment="1">
      <alignment horizontal="left"/>
    </xf>
    <xf numFmtId="0" fontId="4" fillId="2" borderId="0" xfId="3" applyNumberFormat="1" applyFont="1" applyFill="1" applyBorder="1" applyAlignment="1"/>
    <xf numFmtId="44" fontId="3" fillId="2" borderId="23" xfId="1" applyFont="1" applyFill="1" applyBorder="1" applyAlignment="1"/>
    <xf numFmtId="0" fontId="10" fillId="2" borderId="23" xfId="3" applyNumberFormat="1" applyFont="1" applyFill="1" applyBorder="1" applyAlignment="1"/>
    <xf numFmtId="0" fontId="11" fillId="2" borderId="23" xfId="3" applyNumberFormat="1" applyFont="1" applyFill="1" applyBorder="1" applyAlignment="1">
      <alignment horizontal="left"/>
    </xf>
    <xf numFmtId="0" fontId="6" fillId="2" borderId="23" xfId="3" applyNumberFormat="1" applyFont="1" applyFill="1" applyBorder="1" applyAlignment="1">
      <alignment horizontal="left"/>
    </xf>
    <xf numFmtId="10" fontId="3" fillId="2" borderId="23" xfId="3" applyNumberFormat="1" applyFont="1" applyFill="1" applyBorder="1" applyAlignment="1"/>
    <xf numFmtId="0" fontId="12" fillId="2" borderId="23" xfId="3" applyNumberFormat="1" applyFont="1" applyFill="1" applyBorder="1" applyAlignment="1">
      <alignment horizontal="left"/>
    </xf>
    <xf numFmtId="0" fontId="12" fillId="2" borderId="24" xfId="3" applyNumberFormat="1" applyFont="1" applyFill="1" applyBorder="1" applyAlignment="1"/>
    <xf numFmtId="44" fontId="3" fillId="2" borderId="26" xfId="1" applyFont="1" applyFill="1" applyBorder="1" applyAlignment="1"/>
    <xf numFmtId="0" fontId="10" fillId="2" borderId="26" xfId="3" applyNumberFormat="1" applyFont="1" applyFill="1" applyBorder="1" applyAlignment="1"/>
    <xf numFmtId="10" fontId="3" fillId="2" borderId="26" xfId="3" applyNumberFormat="1" applyFont="1" applyFill="1" applyBorder="1" applyAlignment="1">
      <alignment horizontal="right"/>
    </xf>
    <xf numFmtId="0" fontId="10" fillId="2" borderId="27" xfId="3" applyNumberFormat="1" applyFont="1" applyFill="1" applyBorder="1" applyAlignment="1"/>
    <xf numFmtId="44" fontId="3" fillId="2" borderId="0" xfId="1" applyFont="1" applyFill="1" applyBorder="1" applyAlignment="1"/>
    <xf numFmtId="0" fontId="10" fillId="2" borderId="0" xfId="3" applyNumberFormat="1" applyFont="1" applyFill="1" applyBorder="1" applyAlignment="1"/>
    <xf numFmtId="10" fontId="3" fillId="2" borderId="0" xfId="3" applyNumberFormat="1" applyFont="1" applyFill="1" applyBorder="1" applyAlignment="1">
      <alignment horizontal="right"/>
    </xf>
    <xf numFmtId="0" fontId="10" fillId="2" borderId="5" xfId="3" applyNumberFormat="1" applyFont="1" applyFill="1" applyBorder="1" applyAlignment="1"/>
    <xf numFmtId="44" fontId="3" fillId="2" borderId="7" xfId="1" applyFont="1" applyFill="1" applyBorder="1" applyAlignment="1"/>
    <xf numFmtId="0" fontId="10" fillId="2" borderId="7" xfId="3" applyNumberFormat="1" applyFont="1" applyFill="1" applyBorder="1" applyAlignment="1"/>
    <xf numFmtId="10" fontId="3" fillId="2" borderId="7" xfId="3" applyNumberFormat="1" applyFont="1" applyFill="1" applyBorder="1" applyAlignment="1"/>
    <xf numFmtId="0" fontId="3" fillId="2" borderId="18" xfId="3" applyNumberFormat="1" applyFont="1" applyFill="1" applyBorder="1" applyAlignment="1"/>
    <xf numFmtId="0" fontId="3" fillId="2" borderId="17" xfId="3" applyNumberFormat="1" applyFont="1" applyFill="1" applyBorder="1" applyAlignment="1">
      <alignment horizontal="center"/>
    </xf>
    <xf numFmtId="44" fontId="3" fillId="2" borderId="17" xfId="1" applyFont="1" applyFill="1" applyBorder="1" applyAlignment="1">
      <alignment horizontal="center"/>
    </xf>
    <xf numFmtId="0" fontId="3" fillId="2" borderId="28" xfId="3" applyNumberFormat="1" applyFont="1" applyFill="1" applyBorder="1" applyAlignment="1">
      <alignment horizontal="center"/>
    </xf>
    <xf numFmtId="0" fontId="3" fillId="2" borderId="13" xfId="3" applyNumberFormat="1" applyFont="1" applyFill="1" applyBorder="1" applyAlignment="1">
      <alignment horizontal="center"/>
    </xf>
    <xf numFmtId="44" fontId="3" fillId="2" borderId="13" xfId="1" applyFont="1" applyFill="1" applyBorder="1" applyAlignment="1">
      <alignment horizontal="center"/>
    </xf>
    <xf numFmtId="10" fontId="3" fillId="2" borderId="13" xfId="3" applyNumberFormat="1" applyFont="1" applyFill="1" applyBorder="1" applyAlignment="1">
      <alignment horizontal="center"/>
    </xf>
    <xf numFmtId="0" fontId="3" fillId="2" borderId="29" xfId="3" applyNumberFormat="1" applyFont="1" applyFill="1" applyBorder="1" applyAlignment="1">
      <alignment horizontal="center"/>
    </xf>
    <xf numFmtId="0" fontId="3" fillId="2" borderId="15" xfId="3" applyNumberFormat="1" applyFont="1" applyFill="1" applyBorder="1" applyAlignment="1">
      <alignment horizontal="center"/>
    </xf>
    <xf numFmtId="0" fontId="3" fillId="2" borderId="15" xfId="3" applyNumberFormat="1" applyFont="1" applyFill="1" applyBorder="1" applyAlignment="1"/>
    <xf numFmtId="44" fontId="3" fillId="2" borderId="15" xfId="1" applyFont="1" applyFill="1" applyBorder="1" applyAlignment="1">
      <alignment horizontal="center"/>
    </xf>
    <xf numFmtId="10" fontId="3" fillId="2" borderId="15" xfId="3" applyNumberFormat="1" applyFont="1" applyFill="1" applyBorder="1" applyAlignment="1">
      <alignment horizontal="center"/>
    </xf>
    <xf numFmtId="0" fontId="3" fillId="2" borderId="30" xfId="3" applyNumberFormat="1" applyFont="1" applyFill="1" applyBorder="1" applyAlignment="1">
      <alignment horizontal="center"/>
    </xf>
    <xf numFmtId="44" fontId="3" fillId="2" borderId="15" xfId="1" applyFont="1" applyFill="1" applyBorder="1" applyAlignment="1"/>
    <xf numFmtId="10" fontId="3" fillId="2" borderId="15" xfId="3" applyNumberFormat="1" applyFont="1" applyFill="1" applyBorder="1" applyAlignment="1"/>
    <xf numFmtId="0" fontId="3" fillId="2" borderId="30" xfId="3" applyNumberFormat="1" applyFont="1" applyFill="1" applyBorder="1" applyAlignment="1"/>
    <xf numFmtId="0" fontId="3" fillId="2" borderId="19" xfId="3" applyNumberFormat="1" applyFont="1" applyFill="1" applyBorder="1" applyAlignment="1"/>
    <xf numFmtId="44" fontId="3" fillId="2" borderId="19" xfId="1" applyFont="1" applyFill="1" applyBorder="1" applyAlignment="1"/>
    <xf numFmtId="0" fontId="3" fillId="2" borderId="19" xfId="3" applyNumberFormat="1" applyFont="1" applyFill="1" applyBorder="1" applyAlignment="1">
      <alignment horizontal="center"/>
    </xf>
    <xf numFmtId="10" fontId="3" fillId="2" borderId="19" xfId="3" applyNumberFormat="1" applyFont="1" applyFill="1" applyBorder="1" applyAlignment="1"/>
    <xf numFmtId="0" fontId="3" fillId="2" borderId="31" xfId="3" applyNumberFormat="1" applyFont="1" applyFill="1" applyBorder="1" applyAlignment="1"/>
    <xf numFmtId="44" fontId="3" fillId="2" borderId="13" xfId="1" applyFont="1" applyFill="1" applyBorder="1" applyAlignment="1"/>
    <xf numFmtId="8" fontId="3" fillId="2" borderId="13" xfId="3" applyNumberFormat="1" applyFont="1" applyFill="1" applyBorder="1" applyAlignment="1"/>
    <xf numFmtId="8" fontId="3" fillId="2" borderId="29" xfId="3" applyNumberFormat="1" applyFont="1" applyFill="1" applyBorder="1" applyAlignment="1"/>
    <xf numFmtId="8" fontId="3" fillId="2" borderId="15" xfId="3" applyNumberFormat="1" applyFont="1" applyFill="1" applyBorder="1" applyAlignment="1"/>
    <xf numFmtId="9" fontId="3" fillId="2" borderId="15" xfId="3" applyNumberFormat="1" applyFont="1" applyFill="1" applyBorder="1" applyAlignment="1"/>
    <xf numFmtId="8" fontId="3" fillId="2" borderId="30" xfId="3" applyNumberFormat="1" applyFont="1" applyFill="1" applyBorder="1" applyAlignment="1"/>
    <xf numFmtId="0" fontId="3" fillId="2" borderId="13" xfId="3" applyNumberFormat="1" applyFont="1" applyFill="1" applyBorder="1" applyAlignment="1"/>
    <xf numFmtId="166" fontId="3" fillId="2" borderId="13" xfId="3" applyNumberFormat="1" applyFont="1" applyFill="1" applyBorder="1" applyAlignment="1"/>
    <xf numFmtId="9" fontId="3" fillId="2" borderId="32" xfId="3" applyNumberFormat="1" applyFont="1" applyFill="1" applyBorder="1" applyAlignment="1"/>
    <xf numFmtId="166" fontId="3" fillId="2" borderId="29" xfId="3" applyNumberFormat="1" applyFont="1" applyFill="1" applyBorder="1" applyAlignment="1"/>
    <xf numFmtId="0" fontId="3" fillId="2" borderId="33" xfId="3" applyNumberFormat="1" applyFont="1" applyFill="1" applyBorder="1" applyAlignment="1"/>
    <xf numFmtId="44" fontId="3" fillId="2" borderId="33" xfId="1" applyFont="1" applyFill="1" applyBorder="1" applyAlignment="1"/>
    <xf numFmtId="0" fontId="10" fillId="2" borderId="33" xfId="3" applyNumberFormat="1" applyFont="1" applyFill="1" applyBorder="1" applyAlignment="1"/>
    <xf numFmtId="10" fontId="3" fillId="2" borderId="33" xfId="3" applyNumberFormat="1" applyFont="1" applyFill="1" applyBorder="1" applyAlignment="1"/>
    <xf numFmtId="10" fontId="3" fillId="2" borderId="34" xfId="3" applyNumberFormat="1" applyFont="1" applyFill="1" applyBorder="1" applyAlignment="1"/>
    <xf numFmtId="10" fontId="3" fillId="2" borderId="26" xfId="3" applyNumberFormat="1" applyFont="1" applyFill="1" applyBorder="1" applyAlignment="1"/>
    <xf numFmtId="0" fontId="13" fillId="2" borderId="27" xfId="3" applyNumberFormat="1" applyFont="1" applyFill="1" applyBorder="1" applyAlignment="1">
      <alignment horizontal="right"/>
    </xf>
    <xf numFmtId="0" fontId="3" fillId="2" borderId="35" xfId="3" applyNumberFormat="1" applyFont="1" applyFill="1" applyBorder="1" applyAlignment="1"/>
    <xf numFmtId="44" fontId="3" fillId="2" borderId="35" xfId="1" applyFont="1" applyFill="1" applyBorder="1" applyAlignment="1"/>
    <xf numFmtId="0" fontId="10" fillId="2" borderId="35" xfId="3" applyNumberFormat="1" applyFont="1" applyFill="1" applyBorder="1" applyAlignment="1"/>
    <xf numFmtId="10" fontId="3" fillId="2" borderId="35" xfId="3" applyNumberFormat="1" applyFont="1" applyFill="1" applyBorder="1" applyAlignment="1"/>
    <xf numFmtId="0" fontId="3" fillId="2" borderId="36" xfId="3" applyNumberFormat="1" applyFont="1" applyFill="1" applyBorder="1" applyAlignment="1"/>
    <xf numFmtId="44" fontId="5" fillId="0" borderId="0" xfId="1" applyFont="1" applyAlignment="1"/>
    <xf numFmtId="0" fontId="14" fillId="0" borderId="37" xfId="0" applyFont="1" applyBorder="1"/>
    <xf numFmtId="0" fontId="9" fillId="2" borderId="22" xfId="3" applyNumberFormat="1" applyFont="1" applyFill="1" applyBorder="1" applyAlignment="1">
      <alignment horizontal="center"/>
    </xf>
    <xf numFmtId="0" fontId="3" fillId="2" borderId="25" xfId="3" applyNumberFormat="1" applyFont="1" applyFill="1" applyBorder="1" applyAlignment="1">
      <alignment horizontal="center"/>
    </xf>
    <xf numFmtId="0" fontId="3" fillId="2" borderId="4" xfId="3" applyNumberFormat="1" applyFont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44" fontId="8" fillId="2" borderId="13" xfId="1" applyFont="1" applyFill="1" applyBorder="1" applyAlignment="1"/>
    <xf numFmtId="44" fontId="8" fillId="2" borderId="15" xfId="1" applyFont="1" applyFill="1" applyBorder="1" applyAlignment="1"/>
    <xf numFmtId="0" fontId="3" fillId="2" borderId="37" xfId="3" applyNumberFormat="1" applyFont="1" applyFill="1" applyBorder="1" applyAlignment="1"/>
    <xf numFmtId="0" fontId="3" fillId="2" borderId="4" xfId="3" applyNumberFormat="1" applyFont="1" applyFill="1" applyBorder="1" applyAlignment="1">
      <alignment horizontal="left" vertical="top"/>
    </xf>
    <xf numFmtId="0" fontId="3" fillId="2" borderId="38" xfId="3" applyNumberFormat="1" applyFont="1" applyFill="1" applyBorder="1" applyAlignment="1">
      <alignment horizontal="center"/>
    </xf>
    <xf numFmtId="0" fontId="3" fillId="2" borderId="26" xfId="3" applyNumberFormat="1" applyFont="1" applyFill="1" applyBorder="1" applyAlignment="1"/>
    <xf numFmtId="0" fontId="5" fillId="0" borderId="39" xfId="3" applyNumberFormat="1" applyFont="1" applyBorder="1" applyAlignment="1"/>
    <xf numFmtId="0" fontId="5" fillId="0" borderId="40" xfId="3" applyNumberFormat="1" applyFont="1" applyBorder="1" applyAlignment="1"/>
    <xf numFmtId="14" fontId="10" fillId="2" borderId="5" xfId="3" applyNumberFormat="1" applyFont="1" applyFill="1" applyBorder="1" applyAlignment="1">
      <alignment horizontal="left"/>
    </xf>
    <xf numFmtId="0" fontId="3" fillId="2" borderId="41" xfId="3" applyNumberFormat="1" applyFont="1" applyFill="1" applyBorder="1" applyAlignment="1">
      <alignment horizontal="center"/>
    </xf>
    <xf numFmtId="0" fontId="3" fillId="2" borderId="42" xfId="3" applyNumberFormat="1" applyFont="1" applyFill="1" applyBorder="1" applyAlignment="1">
      <alignment horizontal="center"/>
    </xf>
    <xf numFmtId="0" fontId="3" fillId="2" borderId="43" xfId="3" applyNumberFormat="1" applyFont="1" applyFill="1" applyBorder="1" applyAlignment="1">
      <alignment horizontal="center"/>
    </xf>
    <xf numFmtId="0" fontId="3" fillId="2" borderId="44" xfId="3" applyNumberFormat="1" applyFont="1" applyFill="1" applyBorder="1" applyAlignment="1">
      <alignment horizontal="center"/>
    </xf>
    <xf numFmtId="0" fontId="15" fillId="0" borderId="0" xfId="3" applyNumberFormat="1" applyFont="1" applyBorder="1" applyAlignment="1"/>
    <xf numFmtId="0" fontId="3" fillId="2" borderId="45" xfId="3" applyNumberFormat="1" applyFont="1" applyFill="1" applyBorder="1" applyAlignment="1">
      <alignment horizontal="center"/>
    </xf>
    <xf numFmtId="0" fontId="3" fillId="2" borderId="46" xfId="3" applyNumberFormat="1" applyFont="1" applyFill="1" applyBorder="1" applyAlignment="1">
      <alignment horizontal="center"/>
    </xf>
    <xf numFmtId="0" fontId="6" fillId="2" borderId="47" xfId="3" applyNumberFormat="1" applyFont="1" applyFill="1" applyBorder="1" applyAlignment="1">
      <alignment horizontal="left"/>
    </xf>
    <xf numFmtId="0" fontId="6" fillId="2" borderId="20" xfId="3" applyNumberFormat="1" applyFont="1" applyFill="1" applyBorder="1" applyAlignment="1">
      <alignment horizontal="left"/>
    </xf>
    <xf numFmtId="44" fontId="6" fillId="2" borderId="48" xfId="3" applyNumberFormat="1" applyFont="1" applyFill="1" applyBorder="1" applyAlignment="1"/>
    <xf numFmtId="44" fontId="6" fillId="2" borderId="49" xfId="3" applyNumberFormat="1" applyFont="1" applyFill="1" applyBorder="1" applyAlignment="1"/>
    <xf numFmtId="0" fontId="6" fillId="2" borderId="41" xfId="3" applyNumberFormat="1" applyFont="1" applyFill="1" applyBorder="1" applyAlignment="1">
      <alignment horizontal="left"/>
    </xf>
    <xf numFmtId="44" fontId="6" fillId="2" borderId="50" xfId="3" applyNumberFormat="1" applyFont="1" applyFill="1" applyBorder="1" applyAlignment="1"/>
    <xf numFmtId="0" fontId="6" fillId="2" borderId="42" xfId="3" applyNumberFormat="1" applyFont="1" applyFill="1" applyBorder="1" applyAlignment="1">
      <alignment horizontal="center"/>
    </xf>
    <xf numFmtId="44" fontId="6" fillId="2" borderId="51" xfId="3" applyNumberFormat="1" applyFont="1" applyFill="1" applyBorder="1" applyAlignment="1"/>
    <xf numFmtId="0" fontId="6" fillId="2" borderId="43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/>
    <xf numFmtId="0" fontId="5" fillId="0" borderId="50" xfId="3" applyNumberFormat="1" applyFont="1" applyBorder="1" applyAlignment="1"/>
    <xf numFmtId="44" fontId="6" fillId="2" borderId="18" xfId="3" applyNumberFormat="1" applyFont="1" applyFill="1" applyBorder="1" applyAlignment="1"/>
    <xf numFmtId="0" fontId="6" fillId="2" borderId="44" xfId="3" applyNumberFormat="1" applyFont="1" applyFill="1" applyBorder="1" applyAlignment="1">
      <alignment horizontal="center"/>
    </xf>
    <xf numFmtId="0" fontId="6" fillId="2" borderId="47" xfId="3" applyNumberFormat="1" applyFont="1" applyFill="1" applyBorder="1" applyAlignment="1"/>
    <xf numFmtId="0" fontId="6" fillId="2" borderId="48" xfId="3" applyNumberFormat="1" applyFont="1" applyFill="1" applyBorder="1" applyAlignment="1"/>
    <xf numFmtId="0" fontId="6" fillId="2" borderId="52" xfId="3" applyNumberFormat="1" applyFont="1" applyFill="1" applyBorder="1" applyAlignment="1"/>
    <xf numFmtId="0" fontId="5" fillId="0" borderId="5" xfId="3" applyNumberFormat="1" applyFont="1" applyBorder="1" applyAlignment="1"/>
    <xf numFmtId="44" fontId="6" fillId="2" borderId="18" xfId="3" applyNumberFormat="1" applyFont="1" applyFill="1" applyBorder="1" applyAlignment="1">
      <alignment horizontal="left"/>
    </xf>
    <xf numFmtId="0" fontId="6" fillId="2" borderId="18" xfId="3" applyNumberFormat="1" applyFont="1" applyFill="1" applyBorder="1" applyAlignment="1"/>
    <xf numFmtId="0" fontId="4" fillId="2" borderId="52" xfId="3" applyNumberFormat="1" applyFont="1" applyFill="1" applyBorder="1" applyAlignment="1"/>
    <xf numFmtId="0" fontId="4" fillId="2" borderId="5" xfId="3" applyNumberFormat="1" applyFont="1" applyFill="1" applyBorder="1" applyAlignment="1"/>
    <xf numFmtId="0" fontId="6" fillId="3" borderId="46" xfId="3" applyNumberFormat="1" applyFont="1" applyFill="1" applyBorder="1" applyAlignment="1"/>
    <xf numFmtId="0" fontId="6" fillId="3" borderId="35" xfId="3" applyNumberFormat="1" applyFont="1" applyFill="1" applyBorder="1" applyAlignment="1"/>
    <xf numFmtId="0" fontId="6" fillId="3" borderId="36" xfId="3" applyNumberFormat="1" applyFont="1" applyFill="1" applyBorder="1" applyAlignment="1"/>
    <xf numFmtId="0" fontId="16" fillId="2" borderId="0" xfId="3" applyNumberFormat="1" applyFont="1" applyFill="1" applyBorder="1" applyAlignment="1"/>
    <xf numFmtId="0" fontId="8" fillId="2" borderId="26" xfId="3" applyNumberFormat="1" applyFont="1" applyFill="1" applyBorder="1" applyAlignment="1">
      <alignment horizontal="left"/>
    </xf>
    <xf numFmtId="14" fontId="8" fillId="2" borderId="0" xfId="3" applyNumberFormat="1" applyFont="1" applyFill="1" applyBorder="1" applyAlignment="1">
      <alignment horizontal="left"/>
    </xf>
    <xf numFmtId="0" fontId="8" fillId="2" borderId="17" xfId="3" applyNumberFormat="1" applyFont="1" applyFill="1" applyBorder="1" applyAlignment="1">
      <alignment horizontal="center"/>
    </xf>
    <xf numFmtId="0" fontId="8" fillId="2" borderId="13" xfId="3" applyNumberFormat="1" applyFont="1" applyFill="1" applyBorder="1" applyAlignment="1">
      <alignment horizontal="center"/>
    </xf>
    <xf numFmtId="0" fontId="8" fillId="2" borderId="15" xfId="3" applyNumberFormat="1" applyFont="1" applyFill="1" applyBorder="1" applyAlignment="1">
      <alignment horizontal="center"/>
    </xf>
    <xf numFmtId="0" fontId="8" fillId="2" borderId="15" xfId="3" applyNumberFormat="1" applyFont="1" applyFill="1" applyBorder="1" applyAlignment="1"/>
    <xf numFmtId="0" fontId="8" fillId="2" borderId="19" xfId="3" applyNumberFormat="1" applyFont="1" applyFill="1" applyBorder="1" applyAlignment="1"/>
    <xf numFmtId="0" fontId="8" fillId="2" borderId="19" xfId="3" applyNumberFormat="1" applyFont="1" applyFill="1" applyBorder="1" applyAlignment="1">
      <alignment horizontal="center"/>
    </xf>
    <xf numFmtId="8" fontId="8" fillId="2" borderId="13" xfId="3" applyNumberFormat="1" applyFont="1" applyFill="1" applyBorder="1" applyAlignment="1">
      <alignment horizontal="right"/>
    </xf>
    <xf numFmtId="8" fontId="8" fillId="2" borderId="15" xfId="3" applyNumberFormat="1" applyFont="1" applyFill="1" applyBorder="1" applyAlignment="1">
      <alignment horizontal="right"/>
    </xf>
    <xf numFmtId="166" fontId="8" fillId="2" borderId="13" xfId="3" applyNumberFormat="1" applyFont="1" applyFill="1" applyBorder="1" applyAlignment="1"/>
    <xf numFmtId="166" fontId="8" fillId="2" borderId="13" xfId="3" applyNumberFormat="1" applyFont="1" applyFill="1" applyBorder="1" applyAlignment="1">
      <alignment horizontal="right"/>
    </xf>
    <xf numFmtId="8" fontId="8" fillId="0" borderId="15" xfId="3" applyNumberFormat="1" applyFont="1" applyFill="1" applyBorder="1" applyAlignment="1">
      <alignment horizontal="right"/>
    </xf>
    <xf numFmtId="8" fontId="3" fillId="0" borderId="15" xfId="3" applyNumberFormat="1" applyFont="1" applyFill="1" applyBorder="1" applyAlignment="1"/>
    <xf numFmtId="8" fontId="3" fillId="0" borderId="30" xfId="3" applyNumberFormat="1" applyFont="1" applyFill="1" applyBorder="1" applyAlignment="1"/>
    <xf numFmtId="0" fontId="5" fillId="0" borderId="0" xfId="3" applyNumberFormat="1" applyFont="1" applyAlignment="1">
      <alignment horizontal="right"/>
    </xf>
    <xf numFmtId="7" fontId="17" fillId="2" borderId="15" xfId="3" applyNumberFormat="1" applyFont="1" applyFill="1" applyBorder="1" applyAlignment="1"/>
    <xf numFmtId="7" fontId="17" fillId="2" borderId="17" xfId="3" applyNumberFormat="1" applyFont="1" applyFill="1" applyBorder="1" applyAlignment="1"/>
    <xf numFmtId="0" fontId="18" fillId="2" borderId="7" xfId="3" applyNumberFormat="1" applyFont="1" applyFill="1" applyBorder="1" applyAlignment="1"/>
    <xf numFmtId="0" fontId="14" fillId="0" borderId="0" xfId="0" applyFont="1"/>
    <xf numFmtId="0" fontId="15" fillId="0" borderId="0" xfId="3" applyNumberFormat="1" applyFont="1" applyBorder="1" applyAlignment="1">
      <alignment wrapText="1"/>
    </xf>
    <xf numFmtId="0" fontId="3" fillId="2" borderId="43" xfId="3" applyNumberFormat="1" applyFont="1" applyFill="1" applyBorder="1" applyAlignment="1">
      <alignment horizontal="center" vertical="top"/>
    </xf>
    <xf numFmtId="0" fontId="0" fillId="0" borderId="0" xfId="0" applyAlignment="1">
      <alignment vertical="top" readingOrder="1"/>
    </xf>
    <xf numFmtId="0" fontId="20" fillId="0" borderId="0" xfId="0" applyFont="1" applyAlignment="1">
      <alignment horizontal="left" vertical="top" readingOrder="1"/>
    </xf>
    <xf numFmtId="0" fontId="6" fillId="2" borderId="0" xfId="3" applyNumberFormat="1" applyFont="1" applyFill="1" applyBorder="1" applyAlignment="1">
      <alignment horizontal="left" vertical="center"/>
    </xf>
    <xf numFmtId="0" fontId="6" fillId="2" borderId="0" xfId="3" applyNumberFormat="1" applyFont="1" applyFill="1" applyBorder="1" applyAlignment="1">
      <alignment horizontal="left" vertical="top"/>
    </xf>
    <xf numFmtId="0" fontId="21" fillId="0" borderId="0" xfId="3" applyNumberFormat="1" applyFont="1" applyAlignment="1"/>
    <xf numFmtId="8" fontId="6" fillId="2" borderId="48" xfId="3" applyNumberFormat="1" applyFont="1" applyFill="1" applyBorder="1" applyAlignment="1"/>
    <xf numFmtId="166" fontId="8" fillId="2" borderId="13" xfId="1" applyNumberFormat="1" applyFont="1" applyFill="1" applyBorder="1" applyAlignment="1">
      <alignment horizontal="right"/>
    </xf>
    <xf numFmtId="9" fontId="0" fillId="0" borderId="0" xfId="2" applyFon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/>
    </xf>
    <xf numFmtId="0" fontId="22" fillId="2" borderId="15" xfId="3" applyNumberFormat="1" applyFont="1" applyFill="1" applyBorder="1" applyAlignment="1">
      <alignment horizontal="center"/>
    </xf>
    <xf numFmtId="44" fontId="8" fillId="2" borderId="15" xfId="3" applyNumberFormat="1" applyFont="1" applyFill="1" applyBorder="1" applyAlignment="1">
      <alignment horizontal="right"/>
    </xf>
    <xf numFmtId="44" fontId="0" fillId="0" borderId="0" xfId="1" applyFont="1"/>
    <xf numFmtId="44" fontId="0" fillId="0" borderId="0" xfId="0" applyNumberFormat="1"/>
    <xf numFmtId="0" fontId="22" fillId="0" borderId="37" xfId="0" applyFont="1" applyBorder="1"/>
    <xf numFmtId="0" fontId="23" fillId="0" borderId="0" xfId="3" applyNumberFormat="1" applyFont="1" applyAlignment="1"/>
    <xf numFmtId="0" fontId="23" fillId="0" borderId="15" xfId="3" applyNumberFormat="1" applyFont="1" applyBorder="1" applyAlignment="1"/>
    <xf numFmtId="44" fontId="24" fillId="0" borderId="0" xfId="0" applyNumberFormat="1" applyFont="1"/>
    <xf numFmtId="0" fontId="23" fillId="0" borderId="0" xfId="3" applyNumberFormat="1" applyFont="1" applyBorder="1" applyAlignment="1"/>
    <xf numFmtId="0" fontId="25" fillId="0" borderId="0" xfId="3" applyNumberFormat="1" applyFont="1" applyAlignment="1"/>
    <xf numFmtId="166" fontId="0" fillId="0" borderId="0" xfId="0" applyNumberFormat="1"/>
    <xf numFmtId="0" fontId="0" fillId="4" borderId="0" xfId="0" applyFill="1"/>
    <xf numFmtId="0" fontId="6" fillId="0" borderId="0" xfId="3" applyNumberFormat="1" applyFont="1" applyAlignment="1"/>
    <xf numFmtId="0" fontId="6" fillId="2" borderId="0" xfId="3" applyNumberFormat="1" applyFont="1" applyFill="1" applyBorder="1" applyAlignment="1">
      <alignment horizontal="center"/>
    </xf>
    <xf numFmtId="14" fontId="6" fillId="2" borderId="0" xfId="3" applyNumberFormat="1" applyFont="1" applyFill="1" applyBorder="1" applyAlignment="1">
      <alignment horizontal="center"/>
    </xf>
    <xf numFmtId="0" fontId="6" fillId="2" borderId="4" xfId="3" applyNumberFormat="1" applyFont="1" applyFill="1" applyBorder="1" applyAlignment="1">
      <alignment horizontal="left" vertical="center"/>
    </xf>
    <xf numFmtId="0" fontId="6" fillId="2" borderId="0" xfId="3" applyNumberFormat="1" applyFont="1" applyFill="1" applyBorder="1" applyAlignment="1">
      <alignment horizontal="right" vertical="center"/>
    </xf>
    <xf numFmtId="0" fontId="26" fillId="0" borderId="0" xfId="3" applyNumberFormat="1" applyFont="1" applyAlignmen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6" fillId="2" borderId="4" xfId="3" applyNumberFormat="1" applyFont="1" applyFill="1" applyBorder="1" applyAlignment="1">
      <alignment vertical="center"/>
    </xf>
    <xf numFmtId="0" fontId="26" fillId="0" borderId="0" xfId="3" applyNumberFormat="1" applyFont="1" applyAlignment="1">
      <alignment vertical="center"/>
    </xf>
    <xf numFmtId="0" fontId="6" fillId="2" borderId="0" xfId="3" applyNumberFormat="1" applyFont="1" applyFill="1" applyBorder="1" applyAlignment="1">
      <alignment vertical="center"/>
    </xf>
    <xf numFmtId="14" fontId="6" fillId="2" borderId="0" xfId="3" applyNumberFormat="1" applyFont="1" applyFill="1" applyBorder="1" applyAlignment="1">
      <alignment vertical="center"/>
    </xf>
    <xf numFmtId="0" fontId="6" fillId="2" borderId="5" xfId="3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27" fillId="2" borderId="0" xfId="4" applyNumberFormat="1" applyFill="1" applyBorder="1" applyAlignment="1">
      <alignment horizontal="left"/>
    </xf>
    <xf numFmtId="0" fontId="8" fillId="2" borderId="0" xfId="3" applyNumberFormat="1" applyFont="1" applyFill="1" applyBorder="1" applyAlignment="1">
      <alignment horizontal="left"/>
    </xf>
    <xf numFmtId="44" fontId="8" fillId="0" borderId="15" xfId="3" applyNumberFormat="1" applyFont="1" applyFill="1" applyBorder="1" applyAlignment="1">
      <alignment horizontal="right"/>
    </xf>
    <xf numFmtId="14" fontId="6" fillId="2" borderId="0" xfId="3" applyNumberFormat="1" applyFont="1" applyFill="1" applyBorder="1" applyAlignment="1">
      <alignment horizontal="left"/>
    </xf>
    <xf numFmtId="164" fontId="6" fillId="2" borderId="0" xfId="3" applyNumberFormat="1" applyFont="1" applyFill="1" applyBorder="1" applyAlignment="1">
      <alignment horizontal="left" vertical="center"/>
    </xf>
    <xf numFmtId="0" fontId="6" fillId="2" borderId="0" xfId="3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vertical="center" wrapText="1" readingOrder="1"/>
    </xf>
    <xf numFmtId="0" fontId="3" fillId="2" borderId="8" xfId="3" applyNumberFormat="1" applyFont="1" applyFill="1" applyBorder="1" applyAlignment="1">
      <alignment horizontal="center"/>
    </xf>
    <xf numFmtId="0" fontId="3" fillId="2" borderId="10" xfId="3" applyNumberFormat="1" applyFont="1" applyFill="1" applyBorder="1" applyAlignment="1">
      <alignment horizontal="center"/>
    </xf>
    <xf numFmtId="0" fontId="8" fillId="2" borderId="8" xfId="3" applyNumberFormat="1" applyFont="1" applyFill="1" applyBorder="1" applyAlignment="1">
      <alignment horizontal="center"/>
    </xf>
    <xf numFmtId="0" fontId="8" fillId="2" borderId="10" xfId="3" applyNumberFormat="1" applyFont="1" applyFill="1" applyBorder="1" applyAlignment="1">
      <alignment horizontal="center"/>
    </xf>
    <xf numFmtId="0" fontId="3" fillId="2" borderId="25" xfId="3" applyNumberFormat="1" applyFont="1" applyFill="1" applyBorder="1" applyAlignment="1"/>
    <xf numFmtId="0" fontId="3" fillId="2" borderId="26" xfId="3" applyNumberFormat="1" applyFont="1" applyFill="1" applyBorder="1" applyAlignment="1"/>
    <xf numFmtId="0" fontId="3" fillId="2" borderId="4" xfId="3" applyNumberFormat="1" applyFont="1" applyFill="1" applyBorder="1" applyAlignment="1">
      <alignment horizontal="left"/>
    </xf>
    <xf numFmtId="0" fontId="3" fillId="2" borderId="0" xfId="3" applyNumberFormat="1" applyFont="1" applyFill="1" applyBorder="1" applyAlignment="1">
      <alignment horizontal="left"/>
    </xf>
  </cellXfs>
  <cellStyles count="5">
    <cellStyle name="Currency" xfId="1" builtinId="4"/>
    <cellStyle name="Hyperlink" xfId="4" builtinId="8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foster\Box%20Sync\WLM\Bids%20Folder\Estimat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YOUT"/>
      <sheetName val="CONTRACTS"/>
      <sheetName val="Project Inputs"/>
      <sheetName val="ESTIMATE"/>
      <sheetName val="Cost Breakdown"/>
      <sheetName val="Phase Breakdown"/>
      <sheetName val="ALTERNATES SHEET"/>
      <sheetName val="Pay App"/>
      <sheetName val="Cont Sheet"/>
      <sheetName val="CO"/>
      <sheetName val="Master List"/>
    </sheetNames>
    <sheetDataSet>
      <sheetData sheetId="0"/>
      <sheetData sheetId="1"/>
      <sheetData sheetId="2"/>
      <sheetData sheetId="3"/>
      <sheetData sheetId="4"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</row>
        <row r="72">
          <cell r="F72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@wlmcontractin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tabSelected="1" view="pageBreakPreview" topLeftCell="A4" zoomScaleNormal="100" zoomScaleSheetLayoutView="100" workbookViewId="0">
      <selection activeCell="P24" sqref="P24"/>
    </sheetView>
  </sheetViews>
  <sheetFormatPr defaultColWidth="11.6640625" defaultRowHeight="20.100000000000001" customHeight="1"/>
  <cols>
    <col min="1" max="1" width="8.6640625" style="5" customWidth="1"/>
    <col min="2" max="2" width="14" style="5" customWidth="1"/>
    <col min="3" max="4" width="12.109375" style="5" customWidth="1"/>
    <col min="5" max="5" width="4.5546875" style="5" customWidth="1"/>
    <col min="6" max="6" width="8.6640625" style="5" customWidth="1"/>
    <col min="7" max="7" width="2.6640625" style="5" customWidth="1"/>
    <col min="8" max="8" width="13.109375" style="5" customWidth="1"/>
    <col min="9" max="9" width="15.44140625" style="5" customWidth="1"/>
    <col min="10" max="10" width="8.33203125" style="5" customWidth="1"/>
    <col min="11" max="11" width="4.5546875" style="5" customWidth="1"/>
    <col min="12" max="12" width="8.109375" style="5" customWidth="1"/>
    <col min="13" max="13" width="7.44140625" style="5" customWidth="1"/>
    <col min="14" max="14" width="13.33203125" style="5" customWidth="1"/>
    <col min="15" max="256" width="11.6640625" style="5"/>
    <col min="257" max="258" width="14" style="5" customWidth="1"/>
    <col min="259" max="260" width="12.109375" style="5" customWidth="1"/>
    <col min="261" max="261" width="4.5546875" style="5" customWidth="1"/>
    <col min="262" max="262" width="8.6640625" style="5" customWidth="1"/>
    <col min="263" max="263" width="1.6640625" style="5" customWidth="1"/>
    <col min="264" max="265" width="13.109375" style="5" customWidth="1"/>
    <col min="266" max="266" width="5.44140625" style="5" customWidth="1"/>
    <col min="267" max="267" width="4.5546875" style="5" customWidth="1"/>
    <col min="268" max="268" width="9.33203125" style="5" customWidth="1"/>
    <col min="269" max="269" width="7.44140625" style="5" customWidth="1"/>
    <col min="270" max="270" width="11.109375" style="5" customWidth="1"/>
    <col min="271" max="512" width="11.6640625" style="5"/>
    <col min="513" max="514" width="14" style="5" customWidth="1"/>
    <col min="515" max="516" width="12.109375" style="5" customWidth="1"/>
    <col min="517" max="517" width="4.5546875" style="5" customWidth="1"/>
    <col min="518" max="518" width="8.6640625" style="5" customWidth="1"/>
    <col min="519" max="519" width="1.6640625" style="5" customWidth="1"/>
    <col min="520" max="521" width="13.109375" style="5" customWidth="1"/>
    <col min="522" max="522" width="5.44140625" style="5" customWidth="1"/>
    <col min="523" max="523" width="4.5546875" style="5" customWidth="1"/>
    <col min="524" max="524" width="9.33203125" style="5" customWidth="1"/>
    <col min="525" max="525" width="7.44140625" style="5" customWidth="1"/>
    <col min="526" max="526" width="11.109375" style="5" customWidth="1"/>
    <col min="527" max="768" width="11.6640625" style="5"/>
    <col min="769" max="770" width="14" style="5" customWidth="1"/>
    <col min="771" max="772" width="12.109375" style="5" customWidth="1"/>
    <col min="773" max="773" width="4.5546875" style="5" customWidth="1"/>
    <col min="774" max="774" width="8.6640625" style="5" customWidth="1"/>
    <col min="775" max="775" width="1.6640625" style="5" customWidth="1"/>
    <col min="776" max="777" width="13.109375" style="5" customWidth="1"/>
    <col min="778" max="778" width="5.44140625" style="5" customWidth="1"/>
    <col min="779" max="779" width="4.5546875" style="5" customWidth="1"/>
    <col min="780" max="780" width="9.33203125" style="5" customWidth="1"/>
    <col min="781" max="781" width="7.44140625" style="5" customWidth="1"/>
    <col min="782" max="782" width="11.109375" style="5" customWidth="1"/>
    <col min="783" max="1024" width="11.6640625" style="5"/>
    <col min="1025" max="1026" width="14" style="5" customWidth="1"/>
    <col min="1027" max="1028" width="12.109375" style="5" customWidth="1"/>
    <col min="1029" max="1029" width="4.5546875" style="5" customWidth="1"/>
    <col min="1030" max="1030" width="8.6640625" style="5" customWidth="1"/>
    <col min="1031" max="1031" width="1.6640625" style="5" customWidth="1"/>
    <col min="1032" max="1033" width="13.109375" style="5" customWidth="1"/>
    <col min="1034" max="1034" width="5.44140625" style="5" customWidth="1"/>
    <col min="1035" max="1035" width="4.5546875" style="5" customWidth="1"/>
    <col min="1036" max="1036" width="9.33203125" style="5" customWidth="1"/>
    <col min="1037" max="1037" width="7.44140625" style="5" customWidth="1"/>
    <col min="1038" max="1038" width="11.109375" style="5" customWidth="1"/>
    <col min="1039" max="1280" width="11.6640625" style="5"/>
    <col min="1281" max="1282" width="14" style="5" customWidth="1"/>
    <col min="1283" max="1284" width="12.109375" style="5" customWidth="1"/>
    <col min="1285" max="1285" width="4.5546875" style="5" customWidth="1"/>
    <col min="1286" max="1286" width="8.6640625" style="5" customWidth="1"/>
    <col min="1287" max="1287" width="1.6640625" style="5" customWidth="1"/>
    <col min="1288" max="1289" width="13.109375" style="5" customWidth="1"/>
    <col min="1290" max="1290" width="5.44140625" style="5" customWidth="1"/>
    <col min="1291" max="1291" width="4.5546875" style="5" customWidth="1"/>
    <col min="1292" max="1292" width="9.33203125" style="5" customWidth="1"/>
    <col min="1293" max="1293" width="7.44140625" style="5" customWidth="1"/>
    <col min="1294" max="1294" width="11.109375" style="5" customWidth="1"/>
    <col min="1295" max="1536" width="11.6640625" style="5"/>
    <col min="1537" max="1538" width="14" style="5" customWidth="1"/>
    <col min="1539" max="1540" width="12.109375" style="5" customWidth="1"/>
    <col min="1541" max="1541" width="4.5546875" style="5" customWidth="1"/>
    <col min="1542" max="1542" width="8.6640625" style="5" customWidth="1"/>
    <col min="1543" max="1543" width="1.6640625" style="5" customWidth="1"/>
    <col min="1544" max="1545" width="13.109375" style="5" customWidth="1"/>
    <col min="1546" max="1546" width="5.44140625" style="5" customWidth="1"/>
    <col min="1547" max="1547" width="4.5546875" style="5" customWidth="1"/>
    <col min="1548" max="1548" width="9.33203125" style="5" customWidth="1"/>
    <col min="1549" max="1549" width="7.44140625" style="5" customWidth="1"/>
    <col min="1550" max="1550" width="11.109375" style="5" customWidth="1"/>
    <col min="1551" max="1792" width="11.6640625" style="5"/>
    <col min="1793" max="1794" width="14" style="5" customWidth="1"/>
    <col min="1795" max="1796" width="12.109375" style="5" customWidth="1"/>
    <col min="1797" max="1797" width="4.5546875" style="5" customWidth="1"/>
    <col min="1798" max="1798" width="8.6640625" style="5" customWidth="1"/>
    <col min="1799" max="1799" width="1.6640625" style="5" customWidth="1"/>
    <col min="1800" max="1801" width="13.109375" style="5" customWidth="1"/>
    <col min="1802" max="1802" width="5.44140625" style="5" customWidth="1"/>
    <col min="1803" max="1803" width="4.5546875" style="5" customWidth="1"/>
    <col min="1804" max="1804" width="9.33203125" style="5" customWidth="1"/>
    <col min="1805" max="1805" width="7.44140625" style="5" customWidth="1"/>
    <col min="1806" max="1806" width="11.109375" style="5" customWidth="1"/>
    <col min="1807" max="2048" width="11.6640625" style="5"/>
    <col min="2049" max="2050" width="14" style="5" customWidth="1"/>
    <col min="2051" max="2052" width="12.109375" style="5" customWidth="1"/>
    <col min="2053" max="2053" width="4.5546875" style="5" customWidth="1"/>
    <col min="2054" max="2054" width="8.6640625" style="5" customWidth="1"/>
    <col min="2055" max="2055" width="1.6640625" style="5" customWidth="1"/>
    <col min="2056" max="2057" width="13.109375" style="5" customWidth="1"/>
    <col min="2058" max="2058" width="5.44140625" style="5" customWidth="1"/>
    <col min="2059" max="2059" width="4.5546875" style="5" customWidth="1"/>
    <col min="2060" max="2060" width="9.33203125" style="5" customWidth="1"/>
    <col min="2061" max="2061" width="7.44140625" style="5" customWidth="1"/>
    <col min="2062" max="2062" width="11.109375" style="5" customWidth="1"/>
    <col min="2063" max="2304" width="11.6640625" style="5"/>
    <col min="2305" max="2306" width="14" style="5" customWidth="1"/>
    <col min="2307" max="2308" width="12.109375" style="5" customWidth="1"/>
    <col min="2309" max="2309" width="4.5546875" style="5" customWidth="1"/>
    <col min="2310" max="2310" width="8.6640625" style="5" customWidth="1"/>
    <col min="2311" max="2311" width="1.6640625" style="5" customWidth="1"/>
    <col min="2312" max="2313" width="13.109375" style="5" customWidth="1"/>
    <col min="2314" max="2314" width="5.44140625" style="5" customWidth="1"/>
    <col min="2315" max="2315" width="4.5546875" style="5" customWidth="1"/>
    <col min="2316" max="2316" width="9.33203125" style="5" customWidth="1"/>
    <col min="2317" max="2317" width="7.44140625" style="5" customWidth="1"/>
    <col min="2318" max="2318" width="11.109375" style="5" customWidth="1"/>
    <col min="2319" max="2560" width="11.6640625" style="5"/>
    <col min="2561" max="2562" width="14" style="5" customWidth="1"/>
    <col min="2563" max="2564" width="12.109375" style="5" customWidth="1"/>
    <col min="2565" max="2565" width="4.5546875" style="5" customWidth="1"/>
    <col min="2566" max="2566" width="8.6640625" style="5" customWidth="1"/>
    <col min="2567" max="2567" width="1.6640625" style="5" customWidth="1"/>
    <col min="2568" max="2569" width="13.109375" style="5" customWidth="1"/>
    <col min="2570" max="2570" width="5.44140625" style="5" customWidth="1"/>
    <col min="2571" max="2571" width="4.5546875" style="5" customWidth="1"/>
    <col min="2572" max="2572" width="9.33203125" style="5" customWidth="1"/>
    <col min="2573" max="2573" width="7.44140625" style="5" customWidth="1"/>
    <col min="2574" max="2574" width="11.109375" style="5" customWidth="1"/>
    <col min="2575" max="2816" width="11.6640625" style="5"/>
    <col min="2817" max="2818" width="14" style="5" customWidth="1"/>
    <col min="2819" max="2820" width="12.109375" style="5" customWidth="1"/>
    <col min="2821" max="2821" width="4.5546875" style="5" customWidth="1"/>
    <col min="2822" max="2822" width="8.6640625" style="5" customWidth="1"/>
    <col min="2823" max="2823" width="1.6640625" style="5" customWidth="1"/>
    <col min="2824" max="2825" width="13.109375" style="5" customWidth="1"/>
    <col min="2826" max="2826" width="5.44140625" style="5" customWidth="1"/>
    <col min="2827" max="2827" width="4.5546875" style="5" customWidth="1"/>
    <col min="2828" max="2828" width="9.33203125" style="5" customWidth="1"/>
    <col min="2829" max="2829" width="7.44140625" style="5" customWidth="1"/>
    <col min="2830" max="2830" width="11.109375" style="5" customWidth="1"/>
    <col min="2831" max="3072" width="11.6640625" style="5"/>
    <col min="3073" max="3074" width="14" style="5" customWidth="1"/>
    <col min="3075" max="3076" width="12.109375" style="5" customWidth="1"/>
    <col min="3077" max="3077" width="4.5546875" style="5" customWidth="1"/>
    <col min="3078" max="3078" width="8.6640625" style="5" customWidth="1"/>
    <col min="3079" max="3079" width="1.6640625" style="5" customWidth="1"/>
    <col min="3080" max="3081" width="13.109375" style="5" customWidth="1"/>
    <col min="3082" max="3082" width="5.44140625" style="5" customWidth="1"/>
    <col min="3083" max="3083" width="4.5546875" style="5" customWidth="1"/>
    <col min="3084" max="3084" width="9.33203125" style="5" customWidth="1"/>
    <col min="3085" max="3085" width="7.44140625" style="5" customWidth="1"/>
    <col min="3086" max="3086" width="11.109375" style="5" customWidth="1"/>
    <col min="3087" max="3328" width="11.6640625" style="5"/>
    <col min="3329" max="3330" width="14" style="5" customWidth="1"/>
    <col min="3331" max="3332" width="12.109375" style="5" customWidth="1"/>
    <col min="3333" max="3333" width="4.5546875" style="5" customWidth="1"/>
    <col min="3334" max="3334" width="8.6640625" style="5" customWidth="1"/>
    <col min="3335" max="3335" width="1.6640625" style="5" customWidth="1"/>
    <col min="3336" max="3337" width="13.109375" style="5" customWidth="1"/>
    <col min="3338" max="3338" width="5.44140625" style="5" customWidth="1"/>
    <col min="3339" max="3339" width="4.5546875" style="5" customWidth="1"/>
    <col min="3340" max="3340" width="9.33203125" style="5" customWidth="1"/>
    <col min="3341" max="3341" width="7.44140625" style="5" customWidth="1"/>
    <col min="3342" max="3342" width="11.109375" style="5" customWidth="1"/>
    <col min="3343" max="3584" width="11.6640625" style="5"/>
    <col min="3585" max="3586" width="14" style="5" customWidth="1"/>
    <col min="3587" max="3588" width="12.109375" style="5" customWidth="1"/>
    <col min="3589" max="3589" width="4.5546875" style="5" customWidth="1"/>
    <col min="3590" max="3590" width="8.6640625" style="5" customWidth="1"/>
    <col min="3591" max="3591" width="1.6640625" style="5" customWidth="1"/>
    <col min="3592" max="3593" width="13.109375" style="5" customWidth="1"/>
    <col min="3594" max="3594" width="5.44140625" style="5" customWidth="1"/>
    <col min="3595" max="3595" width="4.5546875" style="5" customWidth="1"/>
    <col min="3596" max="3596" width="9.33203125" style="5" customWidth="1"/>
    <col min="3597" max="3597" width="7.44140625" style="5" customWidth="1"/>
    <col min="3598" max="3598" width="11.109375" style="5" customWidth="1"/>
    <col min="3599" max="3840" width="11.6640625" style="5"/>
    <col min="3841" max="3842" width="14" style="5" customWidth="1"/>
    <col min="3843" max="3844" width="12.109375" style="5" customWidth="1"/>
    <col min="3845" max="3845" width="4.5546875" style="5" customWidth="1"/>
    <col min="3846" max="3846" width="8.6640625" style="5" customWidth="1"/>
    <col min="3847" max="3847" width="1.6640625" style="5" customWidth="1"/>
    <col min="3848" max="3849" width="13.109375" style="5" customWidth="1"/>
    <col min="3850" max="3850" width="5.44140625" style="5" customWidth="1"/>
    <col min="3851" max="3851" width="4.5546875" style="5" customWidth="1"/>
    <col min="3852" max="3852" width="9.33203125" style="5" customWidth="1"/>
    <col min="3853" max="3853" width="7.44140625" style="5" customWidth="1"/>
    <col min="3854" max="3854" width="11.109375" style="5" customWidth="1"/>
    <col min="3855" max="4096" width="11.6640625" style="5"/>
    <col min="4097" max="4098" width="14" style="5" customWidth="1"/>
    <col min="4099" max="4100" width="12.109375" style="5" customWidth="1"/>
    <col min="4101" max="4101" width="4.5546875" style="5" customWidth="1"/>
    <col min="4102" max="4102" width="8.6640625" style="5" customWidth="1"/>
    <col min="4103" max="4103" width="1.6640625" style="5" customWidth="1"/>
    <col min="4104" max="4105" width="13.109375" style="5" customWidth="1"/>
    <col min="4106" max="4106" width="5.44140625" style="5" customWidth="1"/>
    <col min="4107" max="4107" width="4.5546875" style="5" customWidth="1"/>
    <col min="4108" max="4108" width="9.33203125" style="5" customWidth="1"/>
    <col min="4109" max="4109" width="7.44140625" style="5" customWidth="1"/>
    <col min="4110" max="4110" width="11.109375" style="5" customWidth="1"/>
    <col min="4111" max="4352" width="11.6640625" style="5"/>
    <col min="4353" max="4354" width="14" style="5" customWidth="1"/>
    <col min="4355" max="4356" width="12.109375" style="5" customWidth="1"/>
    <col min="4357" max="4357" width="4.5546875" style="5" customWidth="1"/>
    <col min="4358" max="4358" width="8.6640625" style="5" customWidth="1"/>
    <col min="4359" max="4359" width="1.6640625" style="5" customWidth="1"/>
    <col min="4360" max="4361" width="13.109375" style="5" customWidth="1"/>
    <col min="4362" max="4362" width="5.44140625" style="5" customWidth="1"/>
    <col min="4363" max="4363" width="4.5546875" style="5" customWidth="1"/>
    <col min="4364" max="4364" width="9.33203125" style="5" customWidth="1"/>
    <col min="4365" max="4365" width="7.44140625" style="5" customWidth="1"/>
    <col min="4366" max="4366" width="11.109375" style="5" customWidth="1"/>
    <col min="4367" max="4608" width="11.6640625" style="5"/>
    <col min="4609" max="4610" width="14" style="5" customWidth="1"/>
    <col min="4611" max="4612" width="12.109375" style="5" customWidth="1"/>
    <col min="4613" max="4613" width="4.5546875" style="5" customWidth="1"/>
    <col min="4614" max="4614" width="8.6640625" style="5" customWidth="1"/>
    <col min="4615" max="4615" width="1.6640625" style="5" customWidth="1"/>
    <col min="4616" max="4617" width="13.109375" style="5" customWidth="1"/>
    <col min="4618" max="4618" width="5.44140625" style="5" customWidth="1"/>
    <col min="4619" max="4619" width="4.5546875" style="5" customWidth="1"/>
    <col min="4620" max="4620" width="9.33203125" style="5" customWidth="1"/>
    <col min="4621" max="4621" width="7.44140625" style="5" customWidth="1"/>
    <col min="4622" max="4622" width="11.109375" style="5" customWidth="1"/>
    <col min="4623" max="4864" width="11.6640625" style="5"/>
    <col min="4865" max="4866" width="14" style="5" customWidth="1"/>
    <col min="4867" max="4868" width="12.109375" style="5" customWidth="1"/>
    <col min="4869" max="4869" width="4.5546875" style="5" customWidth="1"/>
    <col min="4870" max="4870" width="8.6640625" style="5" customWidth="1"/>
    <col min="4871" max="4871" width="1.6640625" style="5" customWidth="1"/>
    <col min="4872" max="4873" width="13.109375" style="5" customWidth="1"/>
    <col min="4874" max="4874" width="5.44140625" style="5" customWidth="1"/>
    <col min="4875" max="4875" width="4.5546875" style="5" customWidth="1"/>
    <col min="4876" max="4876" width="9.33203125" style="5" customWidth="1"/>
    <col min="4877" max="4877" width="7.44140625" style="5" customWidth="1"/>
    <col min="4878" max="4878" width="11.109375" style="5" customWidth="1"/>
    <col min="4879" max="5120" width="11.6640625" style="5"/>
    <col min="5121" max="5122" width="14" style="5" customWidth="1"/>
    <col min="5123" max="5124" width="12.109375" style="5" customWidth="1"/>
    <col min="5125" max="5125" width="4.5546875" style="5" customWidth="1"/>
    <col min="5126" max="5126" width="8.6640625" style="5" customWidth="1"/>
    <col min="5127" max="5127" width="1.6640625" style="5" customWidth="1"/>
    <col min="5128" max="5129" width="13.109375" style="5" customWidth="1"/>
    <col min="5130" max="5130" width="5.44140625" style="5" customWidth="1"/>
    <col min="5131" max="5131" width="4.5546875" style="5" customWidth="1"/>
    <col min="5132" max="5132" width="9.33203125" style="5" customWidth="1"/>
    <col min="5133" max="5133" width="7.44140625" style="5" customWidth="1"/>
    <col min="5134" max="5134" width="11.109375" style="5" customWidth="1"/>
    <col min="5135" max="5376" width="11.6640625" style="5"/>
    <col min="5377" max="5378" width="14" style="5" customWidth="1"/>
    <col min="5379" max="5380" width="12.109375" style="5" customWidth="1"/>
    <col min="5381" max="5381" width="4.5546875" style="5" customWidth="1"/>
    <col min="5382" max="5382" width="8.6640625" style="5" customWidth="1"/>
    <col min="5383" max="5383" width="1.6640625" style="5" customWidth="1"/>
    <col min="5384" max="5385" width="13.109375" style="5" customWidth="1"/>
    <col min="5386" max="5386" width="5.44140625" style="5" customWidth="1"/>
    <col min="5387" max="5387" width="4.5546875" style="5" customWidth="1"/>
    <col min="5388" max="5388" width="9.33203125" style="5" customWidth="1"/>
    <col min="5389" max="5389" width="7.44140625" style="5" customWidth="1"/>
    <col min="5390" max="5390" width="11.109375" style="5" customWidth="1"/>
    <col min="5391" max="5632" width="11.6640625" style="5"/>
    <col min="5633" max="5634" width="14" style="5" customWidth="1"/>
    <col min="5635" max="5636" width="12.109375" style="5" customWidth="1"/>
    <col min="5637" max="5637" width="4.5546875" style="5" customWidth="1"/>
    <col min="5638" max="5638" width="8.6640625" style="5" customWidth="1"/>
    <col min="5639" max="5639" width="1.6640625" style="5" customWidth="1"/>
    <col min="5640" max="5641" width="13.109375" style="5" customWidth="1"/>
    <col min="5642" max="5642" width="5.44140625" style="5" customWidth="1"/>
    <col min="5643" max="5643" width="4.5546875" style="5" customWidth="1"/>
    <col min="5644" max="5644" width="9.33203125" style="5" customWidth="1"/>
    <col min="5645" max="5645" width="7.44140625" style="5" customWidth="1"/>
    <col min="5646" max="5646" width="11.109375" style="5" customWidth="1"/>
    <col min="5647" max="5888" width="11.6640625" style="5"/>
    <col min="5889" max="5890" width="14" style="5" customWidth="1"/>
    <col min="5891" max="5892" width="12.109375" style="5" customWidth="1"/>
    <col min="5893" max="5893" width="4.5546875" style="5" customWidth="1"/>
    <col min="5894" max="5894" width="8.6640625" style="5" customWidth="1"/>
    <col min="5895" max="5895" width="1.6640625" style="5" customWidth="1"/>
    <col min="5896" max="5897" width="13.109375" style="5" customWidth="1"/>
    <col min="5898" max="5898" width="5.44140625" style="5" customWidth="1"/>
    <col min="5899" max="5899" width="4.5546875" style="5" customWidth="1"/>
    <col min="5900" max="5900" width="9.33203125" style="5" customWidth="1"/>
    <col min="5901" max="5901" width="7.44140625" style="5" customWidth="1"/>
    <col min="5902" max="5902" width="11.109375" style="5" customWidth="1"/>
    <col min="5903" max="6144" width="11.6640625" style="5"/>
    <col min="6145" max="6146" width="14" style="5" customWidth="1"/>
    <col min="6147" max="6148" width="12.109375" style="5" customWidth="1"/>
    <col min="6149" max="6149" width="4.5546875" style="5" customWidth="1"/>
    <col min="6150" max="6150" width="8.6640625" style="5" customWidth="1"/>
    <col min="6151" max="6151" width="1.6640625" style="5" customWidth="1"/>
    <col min="6152" max="6153" width="13.109375" style="5" customWidth="1"/>
    <col min="6154" max="6154" width="5.44140625" style="5" customWidth="1"/>
    <col min="6155" max="6155" width="4.5546875" style="5" customWidth="1"/>
    <col min="6156" max="6156" width="9.33203125" style="5" customWidth="1"/>
    <col min="6157" max="6157" width="7.44140625" style="5" customWidth="1"/>
    <col min="6158" max="6158" width="11.109375" style="5" customWidth="1"/>
    <col min="6159" max="6400" width="11.6640625" style="5"/>
    <col min="6401" max="6402" width="14" style="5" customWidth="1"/>
    <col min="6403" max="6404" width="12.109375" style="5" customWidth="1"/>
    <col min="6405" max="6405" width="4.5546875" style="5" customWidth="1"/>
    <col min="6406" max="6406" width="8.6640625" style="5" customWidth="1"/>
    <col min="6407" max="6407" width="1.6640625" style="5" customWidth="1"/>
    <col min="6408" max="6409" width="13.109375" style="5" customWidth="1"/>
    <col min="6410" max="6410" width="5.44140625" style="5" customWidth="1"/>
    <col min="6411" max="6411" width="4.5546875" style="5" customWidth="1"/>
    <col min="6412" max="6412" width="9.33203125" style="5" customWidth="1"/>
    <col min="6413" max="6413" width="7.44140625" style="5" customWidth="1"/>
    <col min="6414" max="6414" width="11.109375" style="5" customWidth="1"/>
    <col min="6415" max="6656" width="11.6640625" style="5"/>
    <col min="6657" max="6658" width="14" style="5" customWidth="1"/>
    <col min="6659" max="6660" width="12.109375" style="5" customWidth="1"/>
    <col min="6661" max="6661" width="4.5546875" style="5" customWidth="1"/>
    <col min="6662" max="6662" width="8.6640625" style="5" customWidth="1"/>
    <col min="6663" max="6663" width="1.6640625" style="5" customWidth="1"/>
    <col min="6664" max="6665" width="13.109375" style="5" customWidth="1"/>
    <col min="6666" max="6666" width="5.44140625" style="5" customWidth="1"/>
    <col min="6667" max="6667" width="4.5546875" style="5" customWidth="1"/>
    <col min="6668" max="6668" width="9.33203125" style="5" customWidth="1"/>
    <col min="6669" max="6669" width="7.44140625" style="5" customWidth="1"/>
    <col min="6670" max="6670" width="11.109375" style="5" customWidth="1"/>
    <col min="6671" max="6912" width="11.6640625" style="5"/>
    <col min="6913" max="6914" width="14" style="5" customWidth="1"/>
    <col min="6915" max="6916" width="12.109375" style="5" customWidth="1"/>
    <col min="6917" max="6917" width="4.5546875" style="5" customWidth="1"/>
    <col min="6918" max="6918" width="8.6640625" style="5" customWidth="1"/>
    <col min="6919" max="6919" width="1.6640625" style="5" customWidth="1"/>
    <col min="6920" max="6921" width="13.109375" style="5" customWidth="1"/>
    <col min="6922" max="6922" width="5.44140625" style="5" customWidth="1"/>
    <col min="6923" max="6923" width="4.5546875" style="5" customWidth="1"/>
    <col min="6924" max="6924" width="9.33203125" style="5" customWidth="1"/>
    <col min="6925" max="6925" width="7.44140625" style="5" customWidth="1"/>
    <col min="6926" max="6926" width="11.109375" style="5" customWidth="1"/>
    <col min="6927" max="7168" width="11.6640625" style="5"/>
    <col min="7169" max="7170" width="14" style="5" customWidth="1"/>
    <col min="7171" max="7172" width="12.109375" style="5" customWidth="1"/>
    <col min="7173" max="7173" width="4.5546875" style="5" customWidth="1"/>
    <col min="7174" max="7174" width="8.6640625" style="5" customWidth="1"/>
    <col min="7175" max="7175" width="1.6640625" style="5" customWidth="1"/>
    <col min="7176" max="7177" width="13.109375" style="5" customWidth="1"/>
    <col min="7178" max="7178" width="5.44140625" style="5" customWidth="1"/>
    <col min="7179" max="7179" width="4.5546875" style="5" customWidth="1"/>
    <col min="7180" max="7180" width="9.33203125" style="5" customWidth="1"/>
    <col min="7181" max="7181" width="7.44140625" style="5" customWidth="1"/>
    <col min="7182" max="7182" width="11.109375" style="5" customWidth="1"/>
    <col min="7183" max="7424" width="11.6640625" style="5"/>
    <col min="7425" max="7426" width="14" style="5" customWidth="1"/>
    <col min="7427" max="7428" width="12.109375" style="5" customWidth="1"/>
    <col min="7429" max="7429" width="4.5546875" style="5" customWidth="1"/>
    <col min="7430" max="7430" width="8.6640625" style="5" customWidth="1"/>
    <col min="7431" max="7431" width="1.6640625" style="5" customWidth="1"/>
    <col min="7432" max="7433" width="13.109375" style="5" customWidth="1"/>
    <col min="7434" max="7434" width="5.44140625" style="5" customWidth="1"/>
    <col min="7435" max="7435" width="4.5546875" style="5" customWidth="1"/>
    <col min="7436" max="7436" width="9.33203125" style="5" customWidth="1"/>
    <col min="7437" max="7437" width="7.44140625" style="5" customWidth="1"/>
    <col min="7438" max="7438" width="11.109375" style="5" customWidth="1"/>
    <col min="7439" max="7680" width="11.6640625" style="5"/>
    <col min="7681" max="7682" width="14" style="5" customWidth="1"/>
    <col min="7683" max="7684" width="12.109375" style="5" customWidth="1"/>
    <col min="7685" max="7685" width="4.5546875" style="5" customWidth="1"/>
    <col min="7686" max="7686" width="8.6640625" style="5" customWidth="1"/>
    <col min="7687" max="7687" width="1.6640625" style="5" customWidth="1"/>
    <col min="7688" max="7689" width="13.109375" style="5" customWidth="1"/>
    <col min="7690" max="7690" width="5.44140625" style="5" customWidth="1"/>
    <col min="7691" max="7691" width="4.5546875" style="5" customWidth="1"/>
    <col min="7692" max="7692" width="9.33203125" style="5" customWidth="1"/>
    <col min="7693" max="7693" width="7.44140625" style="5" customWidth="1"/>
    <col min="7694" max="7694" width="11.109375" style="5" customWidth="1"/>
    <col min="7695" max="7936" width="11.6640625" style="5"/>
    <col min="7937" max="7938" width="14" style="5" customWidth="1"/>
    <col min="7939" max="7940" width="12.109375" style="5" customWidth="1"/>
    <col min="7941" max="7941" width="4.5546875" style="5" customWidth="1"/>
    <col min="7942" max="7942" width="8.6640625" style="5" customWidth="1"/>
    <col min="7943" max="7943" width="1.6640625" style="5" customWidth="1"/>
    <col min="7944" max="7945" width="13.109375" style="5" customWidth="1"/>
    <col min="7946" max="7946" width="5.44140625" style="5" customWidth="1"/>
    <col min="7947" max="7947" width="4.5546875" style="5" customWidth="1"/>
    <col min="7948" max="7948" width="9.33203125" style="5" customWidth="1"/>
    <col min="7949" max="7949" width="7.44140625" style="5" customWidth="1"/>
    <col min="7950" max="7950" width="11.109375" style="5" customWidth="1"/>
    <col min="7951" max="8192" width="11.6640625" style="5"/>
    <col min="8193" max="8194" width="14" style="5" customWidth="1"/>
    <col min="8195" max="8196" width="12.109375" style="5" customWidth="1"/>
    <col min="8197" max="8197" width="4.5546875" style="5" customWidth="1"/>
    <col min="8198" max="8198" width="8.6640625" style="5" customWidth="1"/>
    <col min="8199" max="8199" width="1.6640625" style="5" customWidth="1"/>
    <col min="8200" max="8201" width="13.109375" style="5" customWidth="1"/>
    <col min="8202" max="8202" width="5.44140625" style="5" customWidth="1"/>
    <col min="8203" max="8203" width="4.5546875" style="5" customWidth="1"/>
    <col min="8204" max="8204" width="9.33203125" style="5" customWidth="1"/>
    <col min="8205" max="8205" width="7.44140625" style="5" customWidth="1"/>
    <col min="8206" max="8206" width="11.109375" style="5" customWidth="1"/>
    <col min="8207" max="8448" width="11.6640625" style="5"/>
    <col min="8449" max="8450" width="14" style="5" customWidth="1"/>
    <col min="8451" max="8452" width="12.109375" style="5" customWidth="1"/>
    <col min="8453" max="8453" width="4.5546875" style="5" customWidth="1"/>
    <col min="8454" max="8454" width="8.6640625" style="5" customWidth="1"/>
    <col min="8455" max="8455" width="1.6640625" style="5" customWidth="1"/>
    <col min="8456" max="8457" width="13.109375" style="5" customWidth="1"/>
    <col min="8458" max="8458" width="5.44140625" style="5" customWidth="1"/>
    <col min="8459" max="8459" width="4.5546875" style="5" customWidth="1"/>
    <col min="8460" max="8460" width="9.33203125" style="5" customWidth="1"/>
    <col min="8461" max="8461" width="7.44140625" style="5" customWidth="1"/>
    <col min="8462" max="8462" width="11.109375" style="5" customWidth="1"/>
    <col min="8463" max="8704" width="11.6640625" style="5"/>
    <col min="8705" max="8706" width="14" style="5" customWidth="1"/>
    <col min="8707" max="8708" width="12.109375" style="5" customWidth="1"/>
    <col min="8709" max="8709" width="4.5546875" style="5" customWidth="1"/>
    <col min="8710" max="8710" width="8.6640625" style="5" customWidth="1"/>
    <col min="8711" max="8711" width="1.6640625" style="5" customWidth="1"/>
    <col min="8712" max="8713" width="13.109375" style="5" customWidth="1"/>
    <col min="8714" max="8714" width="5.44140625" style="5" customWidth="1"/>
    <col min="8715" max="8715" width="4.5546875" style="5" customWidth="1"/>
    <col min="8716" max="8716" width="9.33203125" style="5" customWidth="1"/>
    <col min="8717" max="8717" width="7.44140625" style="5" customWidth="1"/>
    <col min="8718" max="8718" width="11.109375" style="5" customWidth="1"/>
    <col min="8719" max="8960" width="11.6640625" style="5"/>
    <col min="8961" max="8962" width="14" style="5" customWidth="1"/>
    <col min="8963" max="8964" width="12.109375" style="5" customWidth="1"/>
    <col min="8965" max="8965" width="4.5546875" style="5" customWidth="1"/>
    <col min="8966" max="8966" width="8.6640625" style="5" customWidth="1"/>
    <col min="8967" max="8967" width="1.6640625" style="5" customWidth="1"/>
    <col min="8968" max="8969" width="13.109375" style="5" customWidth="1"/>
    <col min="8970" max="8970" width="5.44140625" style="5" customWidth="1"/>
    <col min="8971" max="8971" width="4.5546875" style="5" customWidth="1"/>
    <col min="8972" max="8972" width="9.33203125" style="5" customWidth="1"/>
    <col min="8973" max="8973" width="7.44140625" style="5" customWidth="1"/>
    <col min="8974" max="8974" width="11.109375" style="5" customWidth="1"/>
    <col min="8975" max="9216" width="11.6640625" style="5"/>
    <col min="9217" max="9218" width="14" style="5" customWidth="1"/>
    <col min="9219" max="9220" width="12.109375" style="5" customWidth="1"/>
    <col min="9221" max="9221" width="4.5546875" style="5" customWidth="1"/>
    <col min="9222" max="9222" width="8.6640625" style="5" customWidth="1"/>
    <col min="9223" max="9223" width="1.6640625" style="5" customWidth="1"/>
    <col min="9224" max="9225" width="13.109375" style="5" customWidth="1"/>
    <col min="9226" max="9226" width="5.44140625" style="5" customWidth="1"/>
    <col min="9227" max="9227" width="4.5546875" style="5" customWidth="1"/>
    <col min="9228" max="9228" width="9.33203125" style="5" customWidth="1"/>
    <col min="9229" max="9229" width="7.44140625" style="5" customWidth="1"/>
    <col min="9230" max="9230" width="11.109375" style="5" customWidth="1"/>
    <col min="9231" max="9472" width="11.6640625" style="5"/>
    <col min="9473" max="9474" width="14" style="5" customWidth="1"/>
    <col min="9475" max="9476" width="12.109375" style="5" customWidth="1"/>
    <col min="9477" max="9477" width="4.5546875" style="5" customWidth="1"/>
    <col min="9478" max="9478" width="8.6640625" style="5" customWidth="1"/>
    <col min="9479" max="9479" width="1.6640625" style="5" customWidth="1"/>
    <col min="9480" max="9481" width="13.109375" style="5" customWidth="1"/>
    <col min="9482" max="9482" width="5.44140625" style="5" customWidth="1"/>
    <col min="9483" max="9483" width="4.5546875" style="5" customWidth="1"/>
    <col min="9484" max="9484" width="9.33203125" style="5" customWidth="1"/>
    <col min="9485" max="9485" width="7.44140625" style="5" customWidth="1"/>
    <col min="9486" max="9486" width="11.109375" style="5" customWidth="1"/>
    <col min="9487" max="9728" width="11.6640625" style="5"/>
    <col min="9729" max="9730" width="14" style="5" customWidth="1"/>
    <col min="9731" max="9732" width="12.109375" style="5" customWidth="1"/>
    <col min="9733" max="9733" width="4.5546875" style="5" customWidth="1"/>
    <col min="9734" max="9734" width="8.6640625" style="5" customWidth="1"/>
    <col min="9735" max="9735" width="1.6640625" style="5" customWidth="1"/>
    <col min="9736" max="9737" width="13.109375" style="5" customWidth="1"/>
    <col min="9738" max="9738" width="5.44140625" style="5" customWidth="1"/>
    <col min="9739" max="9739" width="4.5546875" style="5" customWidth="1"/>
    <col min="9740" max="9740" width="9.33203125" style="5" customWidth="1"/>
    <col min="9741" max="9741" width="7.44140625" style="5" customWidth="1"/>
    <col min="9742" max="9742" width="11.109375" style="5" customWidth="1"/>
    <col min="9743" max="9984" width="11.6640625" style="5"/>
    <col min="9985" max="9986" width="14" style="5" customWidth="1"/>
    <col min="9987" max="9988" width="12.109375" style="5" customWidth="1"/>
    <col min="9989" max="9989" width="4.5546875" style="5" customWidth="1"/>
    <col min="9990" max="9990" width="8.6640625" style="5" customWidth="1"/>
    <col min="9991" max="9991" width="1.6640625" style="5" customWidth="1"/>
    <col min="9992" max="9993" width="13.109375" style="5" customWidth="1"/>
    <col min="9994" max="9994" width="5.44140625" style="5" customWidth="1"/>
    <col min="9995" max="9995" width="4.5546875" style="5" customWidth="1"/>
    <col min="9996" max="9996" width="9.33203125" style="5" customWidth="1"/>
    <col min="9997" max="9997" width="7.44140625" style="5" customWidth="1"/>
    <col min="9998" max="9998" width="11.109375" style="5" customWidth="1"/>
    <col min="9999" max="10240" width="11.6640625" style="5"/>
    <col min="10241" max="10242" width="14" style="5" customWidth="1"/>
    <col min="10243" max="10244" width="12.109375" style="5" customWidth="1"/>
    <col min="10245" max="10245" width="4.5546875" style="5" customWidth="1"/>
    <col min="10246" max="10246" width="8.6640625" style="5" customWidth="1"/>
    <col min="10247" max="10247" width="1.6640625" style="5" customWidth="1"/>
    <col min="10248" max="10249" width="13.109375" style="5" customWidth="1"/>
    <col min="10250" max="10250" width="5.44140625" style="5" customWidth="1"/>
    <col min="10251" max="10251" width="4.5546875" style="5" customWidth="1"/>
    <col min="10252" max="10252" width="9.33203125" style="5" customWidth="1"/>
    <col min="10253" max="10253" width="7.44140625" style="5" customWidth="1"/>
    <col min="10254" max="10254" width="11.109375" style="5" customWidth="1"/>
    <col min="10255" max="10496" width="11.6640625" style="5"/>
    <col min="10497" max="10498" width="14" style="5" customWidth="1"/>
    <col min="10499" max="10500" width="12.109375" style="5" customWidth="1"/>
    <col min="10501" max="10501" width="4.5546875" style="5" customWidth="1"/>
    <col min="10502" max="10502" width="8.6640625" style="5" customWidth="1"/>
    <col min="10503" max="10503" width="1.6640625" style="5" customWidth="1"/>
    <col min="10504" max="10505" width="13.109375" style="5" customWidth="1"/>
    <col min="10506" max="10506" width="5.44140625" style="5" customWidth="1"/>
    <col min="10507" max="10507" width="4.5546875" style="5" customWidth="1"/>
    <col min="10508" max="10508" width="9.33203125" style="5" customWidth="1"/>
    <col min="10509" max="10509" width="7.44140625" style="5" customWidth="1"/>
    <col min="10510" max="10510" width="11.109375" style="5" customWidth="1"/>
    <col min="10511" max="10752" width="11.6640625" style="5"/>
    <col min="10753" max="10754" width="14" style="5" customWidth="1"/>
    <col min="10755" max="10756" width="12.109375" style="5" customWidth="1"/>
    <col min="10757" max="10757" width="4.5546875" style="5" customWidth="1"/>
    <col min="10758" max="10758" width="8.6640625" style="5" customWidth="1"/>
    <col min="10759" max="10759" width="1.6640625" style="5" customWidth="1"/>
    <col min="10760" max="10761" width="13.109375" style="5" customWidth="1"/>
    <col min="10762" max="10762" width="5.44140625" style="5" customWidth="1"/>
    <col min="10763" max="10763" width="4.5546875" style="5" customWidth="1"/>
    <col min="10764" max="10764" width="9.33203125" style="5" customWidth="1"/>
    <col min="10765" max="10765" width="7.44140625" style="5" customWidth="1"/>
    <col min="10766" max="10766" width="11.109375" style="5" customWidth="1"/>
    <col min="10767" max="11008" width="11.6640625" style="5"/>
    <col min="11009" max="11010" width="14" style="5" customWidth="1"/>
    <col min="11011" max="11012" width="12.109375" style="5" customWidth="1"/>
    <col min="11013" max="11013" width="4.5546875" style="5" customWidth="1"/>
    <col min="11014" max="11014" width="8.6640625" style="5" customWidth="1"/>
    <col min="11015" max="11015" width="1.6640625" style="5" customWidth="1"/>
    <col min="11016" max="11017" width="13.109375" style="5" customWidth="1"/>
    <col min="11018" max="11018" width="5.44140625" style="5" customWidth="1"/>
    <col min="11019" max="11019" width="4.5546875" style="5" customWidth="1"/>
    <col min="11020" max="11020" width="9.33203125" style="5" customWidth="1"/>
    <col min="11021" max="11021" width="7.44140625" style="5" customWidth="1"/>
    <col min="11022" max="11022" width="11.109375" style="5" customWidth="1"/>
    <col min="11023" max="11264" width="11.6640625" style="5"/>
    <col min="11265" max="11266" width="14" style="5" customWidth="1"/>
    <col min="11267" max="11268" width="12.109375" style="5" customWidth="1"/>
    <col min="11269" max="11269" width="4.5546875" style="5" customWidth="1"/>
    <col min="11270" max="11270" width="8.6640625" style="5" customWidth="1"/>
    <col min="11271" max="11271" width="1.6640625" style="5" customWidth="1"/>
    <col min="11272" max="11273" width="13.109375" style="5" customWidth="1"/>
    <col min="11274" max="11274" width="5.44140625" style="5" customWidth="1"/>
    <col min="11275" max="11275" width="4.5546875" style="5" customWidth="1"/>
    <col min="11276" max="11276" width="9.33203125" style="5" customWidth="1"/>
    <col min="11277" max="11277" width="7.44140625" style="5" customWidth="1"/>
    <col min="11278" max="11278" width="11.109375" style="5" customWidth="1"/>
    <col min="11279" max="11520" width="11.6640625" style="5"/>
    <col min="11521" max="11522" width="14" style="5" customWidth="1"/>
    <col min="11523" max="11524" width="12.109375" style="5" customWidth="1"/>
    <col min="11525" max="11525" width="4.5546875" style="5" customWidth="1"/>
    <col min="11526" max="11526" width="8.6640625" style="5" customWidth="1"/>
    <col min="11527" max="11527" width="1.6640625" style="5" customWidth="1"/>
    <col min="11528" max="11529" width="13.109375" style="5" customWidth="1"/>
    <col min="11530" max="11530" width="5.44140625" style="5" customWidth="1"/>
    <col min="11531" max="11531" width="4.5546875" style="5" customWidth="1"/>
    <col min="11532" max="11532" width="9.33203125" style="5" customWidth="1"/>
    <col min="11533" max="11533" width="7.44140625" style="5" customWidth="1"/>
    <col min="11534" max="11534" width="11.109375" style="5" customWidth="1"/>
    <col min="11535" max="11776" width="11.6640625" style="5"/>
    <col min="11777" max="11778" width="14" style="5" customWidth="1"/>
    <col min="11779" max="11780" width="12.109375" style="5" customWidth="1"/>
    <col min="11781" max="11781" width="4.5546875" style="5" customWidth="1"/>
    <col min="11782" max="11782" width="8.6640625" style="5" customWidth="1"/>
    <col min="11783" max="11783" width="1.6640625" style="5" customWidth="1"/>
    <col min="11784" max="11785" width="13.109375" style="5" customWidth="1"/>
    <col min="11786" max="11786" width="5.44140625" style="5" customWidth="1"/>
    <col min="11787" max="11787" width="4.5546875" style="5" customWidth="1"/>
    <col min="11788" max="11788" width="9.33203125" style="5" customWidth="1"/>
    <col min="11789" max="11789" width="7.44140625" style="5" customWidth="1"/>
    <col min="11790" max="11790" width="11.109375" style="5" customWidth="1"/>
    <col min="11791" max="12032" width="11.6640625" style="5"/>
    <col min="12033" max="12034" width="14" style="5" customWidth="1"/>
    <col min="12035" max="12036" width="12.109375" style="5" customWidth="1"/>
    <col min="12037" max="12037" width="4.5546875" style="5" customWidth="1"/>
    <col min="12038" max="12038" width="8.6640625" style="5" customWidth="1"/>
    <col min="12039" max="12039" width="1.6640625" style="5" customWidth="1"/>
    <col min="12040" max="12041" width="13.109375" style="5" customWidth="1"/>
    <col min="12042" max="12042" width="5.44140625" style="5" customWidth="1"/>
    <col min="12043" max="12043" width="4.5546875" style="5" customWidth="1"/>
    <col min="12044" max="12044" width="9.33203125" style="5" customWidth="1"/>
    <col min="12045" max="12045" width="7.44140625" style="5" customWidth="1"/>
    <col min="12046" max="12046" width="11.109375" style="5" customWidth="1"/>
    <col min="12047" max="12288" width="11.6640625" style="5"/>
    <col min="12289" max="12290" width="14" style="5" customWidth="1"/>
    <col min="12291" max="12292" width="12.109375" style="5" customWidth="1"/>
    <col min="12293" max="12293" width="4.5546875" style="5" customWidth="1"/>
    <col min="12294" max="12294" width="8.6640625" style="5" customWidth="1"/>
    <col min="12295" max="12295" width="1.6640625" style="5" customWidth="1"/>
    <col min="12296" max="12297" width="13.109375" style="5" customWidth="1"/>
    <col min="12298" max="12298" width="5.44140625" style="5" customWidth="1"/>
    <col min="12299" max="12299" width="4.5546875" style="5" customWidth="1"/>
    <col min="12300" max="12300" width="9.33203125" style="5" customWidth="1"/>
    <col min="12301" max="12301" width="7.44140625" style="5" customWidth="1"/>
    <col min="12302" max="12302" width="11.109375" style="5" customWidth="1"/>
    <col min="12303" max="12544" width="11.6640625" style="5"/>
    <col min="12545" max="12546" width="14" style="5" customWidth="1"/>
    <col min="12547" max="12548" width="12.109375" style="5" customWidth="1"/>
    <col min="12549" max="12549" width="4.5546875" style="5" customWidth="1"/>
    <col min="12550" max="12550" width="8.6640625" style="5" customWidth="1"/>
    <col min="12551" max="12551" width="1.6640625" style="5" customWidth="1"/>
    <col min="12552" max="12553" width="13.109375" style="5" customWidth="1"/>
    <col min="12554" max="12554" width="5.44140625" style="5" customWidth="1"/>
    <col min="12555" max="12555" width="4.5546875" style="5" customWidth="1"/>
    <col min="12556" max="12556" width="9.33203125" style="5" customWidth="1"/>
    <col min="12557" max="12557" width="7.44140625" style="5" customWidth="1"/>
    <col min="12558" max="12558" width="11.109375" style="5" customWidth="1"/>
    <col min="12559" max="12800" width="11.6640625" style="5"/>
    <col min="12801" max="12802" width="14" style="5" customWidth="1"/>
    <col min="12803" max="12804" width="12.109375" style="5" customWidth="1"/>
    <col min="12805" max="12805" width="4.5546875" style="5" customWidth="1"/>
    <col min="12806" max="12806" width="8.6640625" style="5" customWidth="1"/>
    <col min="12807" max="12807" width="1.6640625" style="5" customWidth="1"/>
    <col min="12808" max="12809" width="13.109375" style="5" customWidth="1"/>
    <col min="12810" max="12810" width="5.44140625" style="5" customWidth="1"/>
    <col min="12811" max="12811" width="4.5546875" style="5" customWidth="1"/>
    <col min="12812" max="12812" width="9.33203125" style="5" customWidth="1"/>
    <col min="12813" max="12813" width="7.44140625" style="5" customWidth="1"/>
    <col min="12814" max="12814" width="11.109375" style="5" customWidth="1"/>
    <col min="12815" max="13056" width="11.6640625" style="5"/>
    <col min="13057" max="13058" width="14" style="5" customWidth="1"/>
    <col min="13059" max="13060" width="12.109375" style="5" customWidth="1"/>
    <col min="13061" max="13061" width="4.5546875" style="5" customWidth="1"/>
    <col min="13062" max="13062" width="8.6640625" style="5" customWidth="1"/>
    <col min="13063" max="13063" width="1.6640625" style="5" customWidth="1"/>
    <col min="13064" max="13065" width="13.109375" style="5" customWidth="1"/>
    <col min="13066" max="13066" width="5.44140625" style="5" customWidth="1"/>
    <col min="13067" max="13067" width="4.5546875" style="5" customWidth="1"/>
    <col min="13068" max="13068" width="9.33203125" style="5" customWidth="1"/>
    <col min="13069" max="13069" width="7.44140625" style="5" customWidth="1"/>
    <col min="13070" max="13070" width="11.109375" style="5" customWidth="1"/>
    <col min="13071" max="13312" width="11.6640625" style="5"/>
    <col min="13313" max="13314" width="14" style="5" customWidth="1"/>
    <col min="13315" max="13316" width="12.109375" style="5" customWidth="1"/>
    <col min="13317" max="13317" width="4.5546875" style="5" customWidth="1"/>
    <col min="13318" max="13318" width="8.6640625" style="5" customWidth="1"/>
    <col min="13319" max="13319" width="1.6640625" style="5" customWidth="1"/>
    <col min="13320" max="13321" width="13.109375" style="5" customWidth="1"/>
    <col min="13322" max="13322" width="5.44140625" style="5" customWidth="1"/>
    <col min="13323" max="13323" width="4.5546875" style="5" customWidth="1"/>
    <col min="13324" max="13324" width="9.33203125" style="5" customWidth="1"/>
    <col min="13325" max="13325" width="7.44140625" style="5" customWidth="1"/>
    <col min="13326" max="13326" width="11.109375" style="5" customWidth="1"/>
    <col min="13327" max="13568" width="11.6640625" style="5"/>
    <col min="13569" max="13570" width="14" style="5" customWidth="1"/>
    <col min="13571" max="13572" width="12.109375" style="5" customWidth="1"/>
    <col min="13573" max="13573" width="4.5546875" style="5" customWidth="1"/>
    <col min="13574" max="13574" width="8.6640625" style="5" customWidth="1"/>
    <col min="13575" max="13575" width="1.6640625" style="5" customWidth="1"/>
    <col min="13576" max="13577" width="13.109375" style="5" customWidth="1"/>
    <col min="13578" max="13578" width="5.44140625" style="5" customWidth="1"/>
    <col min="13579" max="13579" width="4.5546875" style="5" customWidth="1"/>
    <col min="13580" max="13580" width="9.33203125" style="5" customWidth="1"/>
    <col min="13581" max="13581" width="7.44140625" style="5" customWidth="1"/>
    <col min="13582" max="13582" width="11.109375" style="5" customWidth="1"/>
    <col min="13583" max="13824" width="11.6640625" style="5"/>
    <col min="13825" max="13826" width="14" style="5" customWidth="1"/>
    <col min="13827" max="13828" width="12.109375" style="5" customWidth="1"/>
    <col min="13829" max="13829" width="4.5546875" style="5" customWidth="1"/>
    <col min="13830" max="13830" width="8.6640625" style="5" customWidth="1"/>
    <col min="13831" max="13831" width="1.6640625" style="5" customWidth="1"/>
    <col min="13832" max="13833" width="13.109375" style="5" customWidth="1"/>
    <col min="13834" max="13834" width="5.44140625" style="5" customWidth="1"/>
    <col min="13835" max="13835" width="4.5546875" style="5" customWidth="1"/>
    <col min="13836" max="13836" width="9.33203125" style="5" customWidth="1"/>
    <col min="13837" max="13837" width="7.44140625" style="5" customWidth="1"/>
    <col min="13838" max="13838" width="11.109375" style="5" customWidth="1"/>
    <col min="13839" max="14080" width="11.6640625" style="5"/>
    <col min="14081" max="14082" width="14" style="5" customWidth="1"/>
    <col min="14083" max="14084" width="12.109375" style="5" customWidth="1"/>
    <col min="14085" max="14085" width="4.5546875" style="5" customWidth="1"/>
    <col min="14086" max="14086" width="8.6640625" style="5" customWidth="1"/>
    <col min="14087" max="14087" width="1.6640625" style="5" customWidth="1"/>
    <col min="14088" max="14089" width="13.109375" style="5" customWidth="1"/>
    <col min="14090" max="14090" width="5.44140625" style="5" customWidth="1"/>
    <col min="14091" max="14091" width="4.5546875" style="5" customWidth="1"/>
    <col min="14092" max="14092" width="9.33203125" style="5" customWidth="1"/>
    <col min="14093" max="14093" width="7.44140625" style="5" customWidth="1"/>
    <col min="14094" max="14094" width="11.109375" style="5" customWidth="1"/>
    <col min="14095" max="14336" width="11.6640625" style="5"/>
    <col min="14337" max="14338" width="14" style="5" customWidth="1"/>
    <col min="14339" max="14340" width="12.109375" style="5" customWidth="1"/>
    <col min="14341" max="14341" width="4.5546875" style="5" customWidth="1"/>
    <col min="14342" max="14342" width="8.6640625" style="5" customWidth="1"/>
    <col min="14343" max="14343" width="1.6640625" style="5" customWidth="1"/>
    <col min="14344" max="14345" width="13.109375" style="5" customWidth="1"/>
    <col min="14346" max="14346" width="5.44140625" style="5" customWidth="1"/>
    <col min="14347" max="14347" width="4.5546875" style="5" customWidth="1"/>
    <col min="14348" max="14348" width="9.33203125" style="5" customWidth="1"/>
    <col min="14349" max="14349" width="7.44140625" style="5" customWidth="1"/>
    <col min="14350" max="14350" width="11.109375" style="5" customWidth="1"/>
    <col min="14351" max="14592" width="11.6640625" style="5"/>
    <col min="14593" max="14594" width="14" style="5" customWidth="1"/>
    <col min="14595" max="14596" width="12.109375" style="5" customWidth="1"/>
    <col min="14597" max="14597" width="4.5546875" style="5" customWidth="1"/>
    <col min="14598" max="14598" width="8.6640625" style="5" customWidth="1"/>
    <col min="14599" max="14599" width="1.6640625" style="5" customWidth="1"/>
    <col min="14600" max="14601" width="13.109375" style="5" customWidth="1"/>
    <col min="14602" max="14602" width="5.44140625" style="5" customWidth="1"/>
    <col min="14603" max="14603" width="4.5546875" style="5" customWidth="1"/>
    <col min="14604" max="14604" width="9.33203125" style="5" customWidth="1"/>
    <col min="14605" max="14605" width="7.44140625" style="5" customWidth="1"/>
    <col min="14606" max="14606" width="11.109375" style="5" customWidth="1"/>
    <col min="14607" max="14848" width="11.6640625" style="5"/>
    <col min="14849" max="14850" width="14" style="5" customWidth="1"/>
    <col min="14851" max="14852" width="12.109375" style="5" customWidth="1"/>
    <col min="14853" max="14853" width="4.5546875" style="5" customWidth="1"/>
    <col min="14854" max="14854" width="8.6640625" style="5" customWidth="1"/>
    <col min="14855" max="14855" width="1.6640625" style="5" customWidth="1"/>
    <col min="14856" max="14857" width="13.109375" style="5" customWidth="1"/>
    <col min="14858" max="14858" width="5.44140625" style="5" customWidth="1"/>
    <col min="14859" max="14859" width="4.5546875" style="5" customWidth="1"/>
    <col min="14860" max="14860" width="9.33203125" style="5" customWidth="1"/>
    <col min="14861" max="14861" width="7.44140625" style="5" customWidth="1"/>
    <col min="14862" max="14862" width="11.109375" style="5" customWidth="1"/>
    <col min="14863" max="15104" width="11.6640625" style="5"/>
    <col min="15105" max="15106" width="14" style="5" customWidth="1"/>
    <col min="15107" max="15108" width="12.109375" style="5" customWidth="1"/>
    <col min="15109" max="15109" width="4.5546875" style="5" customWidth="1"/>
    <col min="15110" max="15110" width="8.6640625" style="5" customWidth="1"/>
    <col min="15111" max="15111" width="1.6640625" style="5" customWidth="1"/>
    <col min="15112" max="15113" width="13.109375" style="5" customWidth="1"/>
    <col min="15114" max="15114" width="5.44140625" style="5" customWidth="1"/>
    <col min="15115" max="15115" width="4.5546875" style="5" customWidth="1"/>
    <col min="15116" max="15116" width="9.33203125" style="5" customWidth="1"/>
    <col min="15117" max="15117" width="7.44140625" style="5" customWidth="1"/>
    <col min="15118" max="15118" width="11.109375" style="5" customWidth="1"/>
    <col min="15119" max="15360" width="11.6640625" style="5"/>
    <col min="15361" max="15362" width="14" style="5" customWidth="1"/>
    <col min="15363" max="15364" width="12.109375" style="5" customWidth="1"/>
    <col min="15365" max="15365" width="4.5546875" style="5" customWidth="1"/>
    <col min="15366" max="15366" width="8.6640625" style="5" customWidth="1"/>
    <col min="15367" max="15367" width="1.6640625" style="5" customWidth="1"/>
    <col min="15368" max="15369" width="13.109375" style="5" customWidth="1"/>
    <col min="15370" max="15370" width="5.44140625" style="5" customWidth="1"/>
    <col min="15371" max="15371" width="4.5546875" style="5" customWidth="1"/>
    <col min="15372" max="15372" width="9.33203125" style="5" customWidth="1"/>
    <col min="15373" max="15373" width="7.44140625" style="5" customWidth="1"/>
    <col min="15374" max="15374" width="11.109375" style="5" customWidth="1"/>
    <col min="15375" max="15616" width="11.6640625" style="5"/>
    <col min="15617" max="15618" width="14" style="5" customWidth="1"/>
    <col min="15619" max="15620" width="12.109375" style="5" customWidth="1"/>
    <col min="15621" max="15621" width="4.5546875" style="5" customWidth="1"/>
    <col min="15622" max="15622" width="8.6640625" style="5" customWidth="1"/>
    <col min="15623" max="15623" width="1.6640625" style="5" customWidth="1"/>
    <col min="15624" max="15625" width="13.109375" style="5" customWidth="1"/>
    <col min="15626" max="15626" width="5.44140625" style="5" customWidth="1"/>
    <col min="15627" max="15627" width="4.5546875" style="5" customWidth="1"/>
    <col min="15628" max="15628" width="9.33203125" style="5" customWidth="1"/>
    <col min="15629" max="15629" width="7.44140625" style="5" customWidth="1"/>
    <col min="15630" max="15630" width="11.109375" style="5" customWidth="1"/>
    <col min="15631" max="15872" width="11.6640625" style="5"/>
    <col min="15873" max="15874" width="14" style="5" customWidth="1"/>
    <col min="15875" max="15876" width="12.109375" style="5" customWidth="1"/>
    <col min="15877" max="15877" width="4.5546875" style="5" customWidth="1"/>
    <col min="15878" max="15878" width="8.6640625" style="5" customWidth="1"/>
    <col min="15879" max="15879" width="1.6640625" style="5" customWidth="1"/>
    <col min="15880" max="15881" width="13.109375" style="5" customWidth="1"/>
    <col min="15882" max="15882" width="5.44140625" style="5" customWidth="1"/>
    <col min="15883" max="15883" width="4.5546875" style="5" customWidth="1"/>
    <col min="15884" max="15884" width="9.33203125" style="5" customWidth="1"/>
    <col min="15885" max="15885" width="7.44140625" style="5" customWidth="1"/>
    <col min="15886" max="15886" width="11.109375" style="5" customWidth="1"/>
    <col min="15887" max="16128" width="11.6640625" style="5"/>
    <col min="16129" max="16130" width="14" style="5" customWidth="1"/>
    <col min="16131" max="16132" width="12.109375" style="5" customWidth="1"/>
    <col min="16133" max="16133" width="4.5546875" style="5" customWidth="1"/>
    <col min="16134" max="16134" width="8.6640625" style="5" customWidth="1"/>
    <col min="16135" max="16135" width="1.6640625" style="5" customWidth="1"/>
    <col min="16136" max="16137" width="13.109375" style="5" customWidth="1"/>
    <col min="16138" max="16138" width="5.44140625" style="5" customWidth="1"/>
    <col min="16139" max="16139" width="4.5546875" style="5" customWidth="1"/>
    <col min="16140" max="16140" width="9.33203125" style="5" customWidth="1"/>
    <col min="16141" max="16141" width="7.44140625" style="5" customWidth="1"/>
    <col min="16142" max="16142" width="11.109375" style="5" customWidth="1"/>
    <col min="16143" max="16384" width="11.6640625" style="5"/>
  </cols>
  <sheetData>
    <row r="1" spans="1:14" ht="17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2"/>
      <c r="K1" s="2"/>
      <c r="L1" s="2"/>
      <c r="M1" s="2"/>
      <c r="N1" s="4"/>
    </row>
    <row r="2" spans="1:14" ht="13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7.25" customHeight="1">
      <c r="A3" s="214" t="s">
        <v>2</v>
      </c>
      <c r="B3" s="189" t="s">
        <v>112</v>
      </c>
      <c r="C3" s="11"/>
      <c r="D3" s="215" t="s">
        <v>3</v>
      </c>
      <c r="E3" s="230"/>
      <c r="F3" s="231"/>
      <c r="G3" s="231"/>
      <c r="H3" s="231"/>
      <c r="I3" s="10" t="s">
        <v>4</v>
      </c>
      <c r="J3" s="212" t="s">
        <v>7</v>
      </c>
      <c r="K3" s="10"/>
      <c r="L3" s="11"/>
      <c r="M3" s="10" t="s">
        <v>5</v>
      </c>
      <c r="N3" s="13"/>
    </row>
    <row r="4" spans="1:14" ht="15" customHeight="1">
      <c r="A4" s="214"/>
      <c r="B4" s="190" t="s">
        <v>109</v>
      </c>
      <c r="C4" s="11"/>
      <c r="D4" s="11"/>
      <c r="E4" s="188"/>
      <c r="F4" s="187"/>
      <c r="G4" s="187"/>
      <c r="H4" s="187"/>
      <c r="I4" s="11"/>
      <c r="J4" s="11"/>
      <c r="K4" s="11"/>
      <c r="L4" s="11"/>
      <c r="M4" s="10" t="s">
        <v>6</v>
      </c>
      <c r="N4" s="15"/>
    </row>
    <row r="5" spans="1:14" ht="15" customHeight="1">
      <c r="A5" s="214"/>
      <c r="B5" s="190" t="s">
        <v>110</v>
      </c>
      <c r="C5" s="11"/>
      <c r="D5" s="12" t="s">
        <v>7</v>
      </c>
      <c r="E5" s="190"/>
      <c r="F5" s="190"/>
      <c r="G5" s="11"/>
      <c r="H5" s="11"/>
      <c r="I5" s="10" t="s">
        <v>8</v>
      </c>
      <c r="J5" s="213" t="s">
        <v>7</v>
      </c>
      <c r="K5" s="228"/>
      <c r="L5" s="228"/>
      <c r="M5" s="10" t="s">
        <v>105</v>
      </c>
      <c r="N5" s="15"/>
    </row>
    <row r="6" spans="1:14" ht="15" customHeight="1">
      <c r="A6" s="214" t="s">
        <v>9</v>
      </c>
      <c r="B6" s="225" t="s">
        <v>123</v>
      </c>
      <c r="C6" s="11"/>
      <c r="D6" s="12"/>
      <c r="E6" s="10"/>
      <c r="F6" s="11"/>
      <c r="G6" s="11"/>
      <c r="H6" s="11"/>
      <c r="I6" s="10"/>
      <c r="J6" s="11"/>
      <c r="K6" s="11"/>
      <c r="L6" s="11"/>
      <c r="M6" s="10" t="s">
        <v>104</v>
      </c>
      <c r="N6" s="15"/>
    </row>
    <row r="7" spans="1:14" ht="15" customHeight="1">
      <c r="A7" s="214" t="s">
        <v>10</v>
      </c>
      <c r="B7" s="211"/>
      <c r="C7" s="11"/>
      <c r="D7" s="12"/>
      <c r="E7" s="10" t="s">
        <v>7</v>
      </c>
      <c r="F7" s="11"/>
      <c r="G7" s="11"/>
      <c r="H7" s="11"/>
      <c r="I7" s="10" t="s">
        <v>122</v>
      </c>
      <c r="J7" s="10" t="s">
        <v>7</v>
      </c>
      <c r="K7" s="11"/>
      <c r="L7" s="11"/>
      <c r="M7" s="10" t="s">
        <v>107</v>
      </c>
      <c r="N7" s="15"/>
    </row>
    <row r="8" spans="1:14" ht="15" customHeight="1">
      <c r="A8" s="214"/>
      <c r="B8" s="216"/>
      <c r="C8" s="11"/>
      <c r="D8" s="12" t="s">
        <v>7</v>
      </c>
      <c r="E8" s="10" t="s">
        <v>7</v>
      </c>
      <c r="F8" s="11"/>
      <c r="G8" s="11"/>
      <c r="H8" s="11"/>
      <c r="I8" s="10"/>
      <c r="J8" s="11"/>
      <c r="K8" s="11"/>
      <c r="L8" s="11"/>
      <c r="M8" s="10" t="s">
        <v>108</v>
      </c>
      <c r="N8" s="15"/>
    </row>
    <row r="9" spans="1:14" s="224" customFormat="1" ht="18" customHeight="1">
      <c r="A9" s="219"/>
      <c r="B9" s="220"/>
      <c r="C9" s="221"/>
      <c r="D9" s="221"/>
      <c r="E9" s="189" t="s">
        <v>7</v>
      </c>
      <c r="F9" s="221"/>
      <c r="G9" s="221"/>
      <c r="H9" s="221"/>
      <c r="I9" s="189" t="s">
        <v>11</v>
      </c>
      <c r="J9" s="222" t="s">
        <v>7</v>
      </c>
      <c r="K9" s="229" t="s">
        <v>7</v>
      </c>
      <c r="L9" s="229"/>
      <c r="M9" s="189" t="s">
        <v>106</v>
      </c>
      <c r="N9" s="223"/>
    </row>
    <row r="10" spans="1:14" ht="12.75" customHeight="1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ht="16.5" customHeight="1">
      <c r="A11" s="19" t="s">
        <v>12</v>
      </c>
      <c r="B11" s="11"/>
      <c r="C11" s="11"/>
      <c r="D11" s="11"/>
      <c r="E11" s="11"/>
      <c r="F11" s="11"/>
      <c r="G11" s="11"/>
      <c r="H11" s="10" t="s">
        <v>13</v>
      </c>
      <c r="I11" s="11"/>
      <c r="J11" s="11"/>
      <c r="K11" s="11"/>
      <c r="L11" s="11"/>
      <c r="M11" s="11"/>
      <c r="N11" s="15"/>
    </row>
    <row r="12" spans="1:14" ht="12.75" customHeight="1">
      <c r="A12" s="20"/>
      <c r="B12" s="21"/>
      <c r="C12" s="21"/>
      <c r="D12" s="21"/>
      <c r="E12" s="11"/>
      <c r="F12" s="11"/>
      <c r="G12" s="11"/>
      <c r="H12" s="10" t="s">
        <v>14</v>
      </c>
      <c r="I12" s="11"/>
      <c r="J12" s="11"/>
      <c r="K12" s="11"/>
      <c r="L12" s="11"/>
      <c r="M12" s="11"/>
      <c r="N12" s="15"/>
    </row>
    <row r="13" spans="1:14" ht="12.75" customHeight="1">
      <c r="A13" s="140" t="s">
        <v>15</v>
      </c>
      <c r="B13" s="22"/>
      <c r="C13" s="22"/>
      <c r="D13" s="23"/>
      <c r="E13" s="24"/>
      <c r="F13" s="11"/>
      <c r="G13" s="11"/>
      <c r="H13" s="11"/>
      <c r="I13" s="25"/>
      <c r="J13" s="11"/>
      <c r="K13" s="11"/>
      <c r="L13" s="10" t="s">
        <v>16</v>
      </c>
      <c r="M13" s="11"/>
      <c r="N13" s="15"/>
    </row>
    <row r="14" spans="1:14" ht="12.75" customHeight="1">
      <c r="A14" s="141" t="s">
        <v>17</v>
      </c>
      <c r="B14" s="26"/>
      <c r="C14" s="27" t="s">
        <v>18</v>
      </c>
      <c r="D14" s="27" t="s">
        <v>19</v>
      </c>
      <c r="E14" s="24"/>
      <c r="F14" s="11"/>
      <c r="G14" s="11"/>
      <c r="H14" s="28" t="s">
        <v>20</v>
      </c>
      <c r="I14" s="29"/>
      <c r="J14" s="29"/>
      <c r="K14" s="28"/>
      <c r="L14" s="28" t="s">
        <v>21</v>
      </c>
      <c r="M14" s="28"/>
      <c r="N14" s="142"/>
    </row>
    <row r="15" spans="1:14" ht="12.75" customHeight="1">
      <c r="A15" s="9" t="s">
        <v>22</v>
      </c>
      <c r="B15" s="30"/>
      <c r="C15" s="31"/>
      <c r="D15" s="31" t="str">
        <f>IF(SUM(C23:D23)&lt;0,SUM(C23:D23),"")</f>
        <v/>
      </c>
      <c r="E15" s="24"/>
      <c r="F15" s="11"/>
      <c r="G15" s="11"/>
      <c r="H15" s="28" t="s">
        <v>23</v>
      </c>
      <c r="I15" s="29"/>
      <c r="J15" s="29"/>
      <c r="K15" s="29"/>
      <c r="L15" s="28" t="s">
        <v>21</v>
      </c>
      <c r="M15" s="29"/>
      <c r="N15" s="192">
        <f>SUM(C24,D24)</f>
        <v>0</v>
      </c>
    </row>
    <row r="16" spans="1:14" ht="12.75" customHeight="1">
      <c r="A16" s="20"/>
      <c r="B16" s="32" t="s">
        <v>24</v>
      </c>
      <c r="C16" s="31" t="str">
        <f>IF(SUM(C24:D24)&gt;0,SUM(C24:D24),"")</f>
        <v/>
      </c>
      <c r="D16" s="31" t="str">
        <f>IF(SUM(C24:D24)&lt;0,SUM(C24:D24),"")</f>
        <v/>
      </c>
      <c r="E16" s="24"/>
      <c r="F16" s="11"/>
      <c r="G16" s="11"/>
      <c r="H16" s="28" t="s">
        <v>25</v>
      </c>
      <c r="I16" s="29"/>
      <c r="J16" s="29"/>
      <c r="K16" s="29"/>
      <c r="L16" s="28" t="s">
        <v>21</v>
      </c>
      <c r="M16" s="29"/>
      <c r="N16" s="142">
        <f>N14+N15</f>
        <v>0</v>
      </c>
    </row>
    <row r="17" spans="1:14" ht="12.75" customHeight="1">
      <c r="A17" s="140" t="s">
        <v>26</v>
      </c>
      <c r="B17" s="23"/>
      <c r="C17" s="33"/>
      <c r="D17" s="33"/>
      <c r="E17" s="24"/>
      <c r="F17" s="11"/>
      <c r="G17" s="11"/>
      <c r="H17" s="28" t="s">
        <v>27</v>
      </c>
      <c r="I17" s="29"/>
      <c r="J17" s="29"/>
      <c r="K17" s="29"/>
      <c r="L17" s="28" t="s">
        <v>21</v>
      </c>
      <c r="M17" s="29"/>
      <c r="N17" s="143">
        <f>'Cont Sheet'!G38</f>
        <v>0</v>
      </c>
    </row>
    <row r="18" spans="1:14" ht="12.75" customHeight="1">
      <c r="A18" s="144" t="s">
        <v>28</v>
      </c>
      <c r="B18" s="34"/>
      <c r="C18" s="35"/>
      <c r="D18" s="35"/>
      <c r="E18" s="24"/>
      <c r="F18" s="11"/>
      <c r="G18" s="11"/>
      <c r="H18" s="29"/>
      <c r="I18" s="10" t="s">
        <v>29</v>
      </c>
      <c r="J18" s="11"/>
      <c r="K18" s="11"/>
      <c r="L18" s="11"/>
      <c r="M18" s="11"/>
      <c r="N18" s="145"/>
    </row>
    <row r="19" spans="1:14" ht="12.75" customHeight="1">
      <c r="A19" s="146">
        <v>1</v>
      </c>
      <c r="B19" s="36"/>
      <c r="C19" s="31">
        <v>0</v>
      </c>
      <c r="D19" s="37">
        <v>0</v>
      </c>
      <c r="E19" s="24"/>
      <c r="F19" s="11"/>
      <c r="G19" s="11"/>
      <c r="H19" s="28" t="s">
        <v>30</v>
      </c>
      <c r="I19" s="38">
        <v>0.1</v>
      </c>
      <c r="J19" s="29"/>
      <c r="K19" s="11"/>
      <c r="L19" s="28" t="s">
        <v>21</v>
      </c>
      <c r="M19" s="11"/>
      <c r="N19" s="147">
        <f>'Cont Sheet'!J38</f>
        <v>0</v>
      </c>
    </row>
    <row r="20" spans="1:14" ht="12.75" customHeight="1">
      <c r="A20" s="148">
        <v>2</v>
      </c>
      <c r="B20" s="39"/>
      <c r="C20" s="31">
        <v>0</v>
      </c>
      <c r="D20" s="181">
        <v>0</v>
      </c>
      <c r="E20" s="24"/>
      <c r="F20" s="11"/>
      <c r="G20" s="11"/>
      <c r="H20" s="149"/>
      <c r="I20" s="10" t="s">
        <v>31</v>
      </c>
      <c r="J20" s="11"/>
      <c r="K20" s="11"/>
      <c r="L20" s="11"/>
      <c r="M20" s="11"/>
      <c r="N20" s="150"/>
    </row>
    <row r="21" spans="1:14" ht="12.75" customHeight="1">
      <c r="A21" s="148">
        <v>3</v>
      </c>
      <c r="B21" s="39"/>
      <c r="C21" s="31">
        <v>0</v>
      </c>
      <c r="D21" s="37">
        <v>0</v>
      </c>
      <c r="E21" s="24"/>
      <c r="F21" s="11"/>
      <c r="G21" s="11"/>
      <c r="H21" s="28" t="s">
        <v>32</v>
      </c>
      <c r="I21" s="29"/>
      <c r="J21" s="29"/>
      <c r="K21" s="29"/>
      <c r="L21" s="28" t="s">
        <v>21</v>
      </c>
      <c r="M21" s="29"/>
      <c r="N21" s="151">
        <f>N17-N19</f>
        <v>0</v>
      </c>
    </row>
    <row r="22" spans="1:14" ht="12.75" customHeight="1">
      <c r="A22" s="148">
        <v>4</v>
      </c>
      <c r="B22" s="39"/>
      <c r="C22" s="31">
        <v>0</v>
      </c>
      <c r="D22" s="37">
        <v>0</v>
      </c>
      <c r="E22" s="24"/>
      <c r="F22" s="11"/>
      <c r="G22" s="11"/>
      <c r="H22" s="28" t="s">
        <v>33</v>
      </c>
      <c r="I22" s="29"/>
      <c r="J22" s="29"/>
      <c r="K22" s="29"/>
      <c r="L22" s="29"/>
      <c r="M22" s="29"/>
      <c r="N22" s="142"/>
    </row>
    <row r="23" spans="1:14" ht="12.75" customHeight="1">
      <c r="A23" s="152">
        <v>5</v>
      </c>
      <c r="B23" s="40"/>
      <c r="C23" s="41">
        <v>0</v>
      </c>
      <c r="D23" s="42">
        <v>0</v>
      </c>
      <c r="E23" s="24"/>
      <c r="F23" s="11"/>
      <c r="G23" s="11"/>
      <c r="H23" s="28" t="s">
        <v>34</v>
      </c>
      <c r="I23" s="29"/>
      <c r="J23" s="29"/>
      <c r="K23" s="29"/>
      <c r="L23" s="28" t="s">
        <v>21</v>
      </c>
      <c r="M23" s="29"/>
      <c r="N23" s="143">
        <f>N21-N22</f>
        <v>0</v>
      </c>
    </row>
    <row r="24" spans="1:14" ht="12.75" customHeight="1">
      <c r="A24" s="153"/>
      <c r="B24" s="23"/>
      <c r="C24" s="43">
        <f>SUM(C19:C23)</f>
        <v>0</v>
      </c>
      <c r="D24" s="182">
        <f>SUM(D19:D23)</f>
        <v>0</v>
      </c>
      <c r="E24" s="24"/>
      <c r="F24" s="11"/>
      <c r="G24" s="11"/>
      <c r="H24" s="29"/>
      <c r="I24" s="29"/>
      <c r="J24" s="29"/>
      <c r="K24" s="29"/>
      <c r="L24" s="29"/>
      <c r="M24" s="29"/>
      <c r="N24" s="145"/>
    </row>
    <row r="25" spans="1:14" ht="12.75" customHeight="1">
      <c r="A25" s="44"/>
      <c r="B25" s="45"/>
      <c r="C25" s="46"/>
      <c r="D25" s="45"/>
      <c r="E25" s="11"/>
      <c r="F25" s="11"/>
      <c r="G25" s="11"/>
      <c r="H25" s="28" t="s">
        <v>35</v>
      </c>
      <c r="I25" s="29"/>
      <c r="J25" s="29"/>
      <c r="K25" s="29"/>
      <c r="L25" s="29"/>
      <c r="M25" s="29"/>
      <c r="N25" s="151">
        <f>N16-N21</f>
        <v>0</v>
      </c>
    </row>
    <row r="26" spans="1:14" ht="12.75" customHeight="1">
      <c r="A26" s="9" t="s">
        <v>36</v>
      </c>
      <c r="B26" s="11"/>
      <c r="C26" s="11"/>
      <c r="D26" s="11"/>
      <c r="E26" s="11"/>
      <c r="F26" s="11"/>
      <c r="G26" s="11"/>
      <c r="H26" s="21"/>
      <c r="I26" s="21"/>
      <c r="J26" s="21"/>
      <c r="K26" s="21"/>
      <c r="L26" s="21"/>
      <c r="M26" s="21"/>
      <c r="N26" s="154"/>
    </row>
    <row r="27" spans="1:14" ht="12.75" customHeight="1">
      <c r="A27" s="9" t="s">
        <v>37</v>
      </c>
      <c r="B27" s="11"/>
      <c r="C27" s="11"/>
      <c r="D27" s="11"/>
      <c r="E27" s="11"/>
      <c r="F27" s="11"/>
      <c r="G27" s="11"/>
      <c r="H27" s="47" t="s">
        <v>38</v>
      </c>
      <c r="I27" s="45"/>
      <c r="J27" s="45"/>
      <c r="K27" s="47" t="s">
        <v>39</v>
      </c>
      <c r="L27" s="45"/>
      <c r="M27" s="45"/>
      <c r="N27" s="155"/>
    </row>
    <row r="28" spans="1:14" ht="12.75" customHeight="1">
      <c r="A28" s="9" t="s">
        <v>40</v>
      </c>
      <c r="B28" s="11"/>
      <c r="C28" s="11"/>
      <c r="D28" s="11"/>
      <c r="E28" s="11"/>
      <c r="F28" s="11"/>
      <c r="G28" s="11"/>
      <c r="H28" s="10" t="s">
        <v>121</v>
      </c>
      <c r="I28" s="11"/>
      <c r="J28" s="11"/>
      <c r="K28" s="11"/>
      <c r="L28" s="11"/>
      <c r="M28" s="11"/>
      <c r="N28" s="15"/>
    </row>
    <row r="29" spans="1:14" ht="12.75" customHeight="1">
      <c r="A29" s="9" t="s">
        <v>41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5"/>
    </row>
    <row r="30" spans="1:14" ht="12.75" customHeight="1">
      <c r="A30" s="9" t="s">
        <v>42</v>
      </c>
      <c r="B30" s="11"/>
      <c r="C30" s="11"/>
      <c r="D30" s="11"/>
      <c r="E30" s="11"/>
      <c r="F30" s="11"/>
      <c r="G30" s="11"/>
      <c r="H30" s="10" t="s">
        <v>43</v>
      </c>
      <c r="I30" s="11"/>
      <c r="J30" s="11"/>
      <c r="K30" s="11"/>
      <c r="L30" s="11"/>
      <c r="M30" s="11"/>
      <c r="N30" s="15"/>
    </row>
    <row r="31" spans="1:14" ht="12.75" customHeight="1">
      <c r="A31" s="9" t="s">
        <v>111</v>
      </c>
      <c r="C31" s="164"/>
      <c r="D31" s="11"/>
      <c r="E31" s="11"/>
      <c r="F31" s="11"/>
      <c r="G31" s="11"/>
      <c r="H31" s="10" t="s">
        <v>44</v>
      </c>
      <c r="I31" s="11"/>
      <c r="J31" s="11"/>
      <c r="K31" s="11"/>
      <c r="L31" s="11"/>
      <c r="M31" s="11"/>
      <c r="N31" s="13" t="s">
        <v>7</v>
      </c>
    </row>
    <row r="32" spans="1:14" ht="12.75" customHeight="1">
      <c r="A32" s="14"/>
      <c r="B32" s="11"/>
      <c r="C32" s="11"/>
      <c r="D32" s="11"/>
      <c r="E32" s="11"/>
      <c r="F32" s="11"/>
      <c r="G32" s="11"/>
      <c r="H32" s="149"/>
      <c r="I32" s="149"/>
      <c r="J32" s="149"/>
      <c r="K32" s="149"/>
      <c r="L32" s="149"/>
      <c r="M32" s="149"/>
      <c r="N32" s="156"/>
    </row>
    <row r="33" spans="1:14" ht="12.75" customHeight="1">
      <c r="A33" s="48" t="s">
        <v>45</v>
      </c>
      <c r="B33" s="183"/>
      <c r="C33" s="49" t="s">
        <v>46</v>
      </c>
      <c r="D33" s="50">
        <f ca="1">TODAY()</f>
        <v>45632</v>
      </c>
      <c r="E33" s="149"/>
      <c r="F33" s="25"/>
      <c r="G33" s="11"/>
      <c r="H33" s="11"/>
      <c r="I33" s="11"/>
      <c r="J33" s="11"/>
      <c r="K33" s="11"/>
      <c r="L33" s="11"/>
      <c r="M33" s="11"/>
      <c r="N33" s="15"/>
    </row>
    <row r="34" spans="1:14" ht="9" customHeight="1">
      <c r="A34" s="44"/>
      <c r="B34" s="45"/>
      <c r="C34" s="45"/>
      <c r="D34" s="45"/>
      <c r="E34" s="45"/>
      <c r="F34" s="11"/>
      <c r="G34" s="11"/>
      <c r="H34" s="11"/>
      <c r="I34" s="11"/>
      <c r="J34" s="11"/>
      <c r="K34" s="11"/>
      <c r="L34" s="11"/>
      <c r="M34" s="11"/>
      <c r="N34" s="15"/>
    </row>
    <row r="35" spans="1:14" ht="9" customHeight="1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</row>
    <row r="36" spans="1:14" ht="17.100000000000001" customHeight="1">
      <c r="A36" s="19" t="s">
        <v>47</v>
      </c>
      <c r="B36" s="11"/>
      <c r="C36" s="11"/>
      <c r="D36" s="11"/>
      <c r="E36" s="11"/>
      <c r="F36" s="11"/>
      <c r="G36" s="11"/>
      <c r="H36" s="28" t="s">
        <v>48</v>
      </c>
      <c r="I36" s="29"/>
      <c r="J36" s="29"/>
      <c r="K36" s="29"/>
      <c r="L36" s="29"/>
      <c r="M36" s="29"/>
      <c r="N36" s="157" t="s">
        <v>49</v>
      </c>
    </row>
    <row r="37" spans="1:14" ht="12" customHeight="1">
      <c r="A37" s="9" t="s">
        <v>50</v>
      </c>
      <c r="B37" s="11"/>
      <c r="C37" s="11"/>
      <c r="D37" s="11"/>
      <c r="E37" s="11"/>
      <c r="F37" s="11"/>
      <c r="G37" s="11"/>
      <c r="H37" s="10" t="s">
        <v>51</v>
      </c>
      <c r="I37" s="11"/>
      <c r="J37" s="11"/>
      <c r="K37" s="11"/>
      <c r="L37" s="11"/>
      <c r="M37" s="11"/>
      <c r="N37" s="155"/>
    </row>
    <row r="38" spans="1:14" ht="12" customHeight="1">
      <c r="A38" s="9" t="s">
        <v>52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5"/>
    </row>
    <row r="39" spans="1:14" ht="12" customHeight="1">
      <c r="A39" s="9" t="s">
        <v>53</v>
      </c>
      <c r="B39" s="11"/>
      <c r="C39" s="11"/>
      <c r="D39" s="11"/>
      <c r="E39" s="11"/>
      <c r="F39" s="11"/>
      <c r="G39" s="11"/>
      <c r="H39" s="51" t="s">
        <v>45</v>
      </c>
      <c r="I39" s="21"/>
      <c r="J39" s="21"/>
      <c r="K39" s="52"/>
      <c r="L39" s="52"/>
      <c r="M39" s="51" t="s">
        <v>46</v>
      </c>
      <c r="N39" s="158"/>
    </row>
    <row r="40" spans="1:14" ht="12" customHeight="1">
      <c r="A40" s="9" t="s">
        <v>54</v>
      </c>
      <c r="B40" s="11"/>
      <c r="C40" s="11"/>
      <c r="D40" s="11"/>
      <c r="E40" s="11"/>
      <c r="F40" s="11"/>
      <c r="G40" s="11"/>
      <c r="H40" s="53" t="s">
        <v>55</v>
      </c>
      <c r="I40" s="54"/>
      <c r="J40" s="54"/>
      <c r="K40" s="54"/>
      <c r="L40" s="54"/>
      <c r="M40" s="54"/>
      <c r="N40" s="159"/>
    </row>
    <row r="41" spans="1:14" ht="12" customHeight="1">
      <c r="A41" s="9" t="s">
        <v>56</v>
      </c>
      <c r="B41" s="11"/>
      <c r="C41" s="11"/>
      <c r="D41" s="11"/>
      <c r="E41" s="11"/>
      <c r="F41" s="11"/>
      <c r="G41" s="11"/>
      <c r="H41" s="55" t="s">
        <v>57</v>
      </c>
      <c r="I41" s="56"/>
      <c r="J41" s="56"/>
      <c r="K41" s="56"/>
      <c r="L41" s="56"/>
      <c r="M41" s="56"/>
      <c r="N41" s="160"/>
    </row>
    <row r="42" spans="1:14" ht="12" customHeight="1">
      <c r="A42" s="9" t="s">
        <v>58</v>
      </c>
      <c r="B42" s="11"/>
      <c r="C42" s="11"/>
      <c r="D42" s="11"/>
      <c r="E42" s="11"/>
      <c r="F42" s="11"/>
      <c r="G42" s="11"/>
      <c r="H42" s="55" t="s">
        <v>59</v>
      </c>
      <c r="I42" s="56"/>
      <c r="J42" s="56"/>
      <c r="K42" s="56"/>
      <c r="L42" s="56"/>
      <c r="M42" s="56"/>
      <c r="N42" s="160"/>
    </row>
    <row r="43" spans="1:14" ht="9" customHeight="1">
      <c r="A43" s="161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3"/>
    </row>
  </sheetData>
  <mergeCells count="3">
    <mergeCell ref="K5:L5"/>
    <mergeCell ref="K9:L9"/>
    <mergeCell ref="E3:H3"/>
  </mergeCells>
  <hyperlinks>
    <hyperlink ref="B6" r:id="rId1" xr:uid="{E02A35E3-EF71-42C1-9FEC-8A341B4EF6A4}"/>
  </hyperlinks>
  <pageMargins left="0.7" right="0.7" top="0.75" bottom="0.75" header="0.3" footer="0.3"/>
  <pageSetup scale="88" orientation="landscape" useFirstPageNumber="1" r:id="rId2"/>
  <headerFooter differentOddEven="1" alignWithMargins="0">
    <oddFooter xml:space="preserve">&amp;L&amp;"Arial,Regular"&amp;8Similar to AIA DOCUMENT G702 * Application and Certificate for Payment &amp;R&amp;"Arial,Regular"&amp;8G702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showGridLines="0" view="pageBreakPreview" zoomScaleNormal="90" zoomScaleSheetLayoutView="100" workbookViewId="0">
      <selection activeCell="L10" sqref="L10"/>
    </sheetView>
  </sheetViews>
  <sheetFormatPr defaultColWidth="11.6640625" defaultRowHeight="20.100000000000001" customHeight="1"/>
  <cols>
    <col min="1" max="1" width="6.6640625" style="123" customWidth="1"/>
    <col min="2" max="2" width="47.44140625" style="5" customWidth="1"/>
    <col min="3" max="3" width="15.88671875" style="118" customWidth="1"/>
    <col min="4" max="4" width="16.5546875" style="5" customWidth="1"/>
    <col min="5" max="5" width="12" style="5" customWidth="1"/>
    <col min="6" max="6" width="13.109375" style="5" customWidth="1"/>
    <col min="7" max="7" width="13.33203125" style="5" customWidth="1"/>
    <col min="8" max="8" width="12" style="5" customWidth="1"/>
    <col min="9" max="9" width="13.88671875" style="5" customWidth="1"/>
    <col min="10" max="10" width="13" style="5" customWidth="1"/>
    <col min="11" max="11" width="7.109375" style="5" customWidth="1"/>
    <col min="12" max="13" width="11.6640625" style="5"/>
    <col min="14" max="14" width="12.88671875" style="5" customWidth="1"/>
    <col min="15" max="15" width="10.5546875" style="5" customWidth="1"/>
    <col min="16" max="255" width="11.6640625" style="5"/>
    <col min="256" max="256" width="4.5546875" style="5" customWidth="1"/>
    <col min="257" max="257" width="47.44140625" style="5" bestFit="1" customWidth="1"/>
    <col min="258" max="258" width="14.44140625" style="5" customWidth="1"/>
    <col min="259" max="259" width="16.5546875" style="5" customWidth="1"/>
    <col min="260" max="261" width="12" style="5" customWidth="1"/>
    <col min="262" max="262" width="13.33203125" style="5" customWidth="1"/>
    <col min="263" max="264" width="12" style="5" customWidth="1"/>
    <col min="265" max="265" width="13" style="5" customWidth="1"/>
    <col min="266" max="511" width="11.6640625" style="5"/>
    <col min="512" max="512" width="4.5546875" style="5" customWidth="1"/>
    <col min="513" max="513" width="47.44140625" style="5" bestFit="1" customWidth="1"/>
    <col min="514" max="514" width="14.44140625" style="5" customWidth="1"/>
    <col min="515" max="515" width="16.5546875" style="5" customWidth="1"/>
    <col min="516" max="517" width="12" style="5" customWidth="1"/>
    <col min="518" max="518" width="13.33203125" style="5" customWidth="1"/>
    <col min="519" max="520" width="12" style="5" customWidth="1"/>
    <col min="521" max="521" width="13" style="5" customWidth="1"/>
    <col min="522" max="767" width="11.6640625" style="5"/>
    <col min="768" max="768" width="4.5546875" style="5" customWidth="1"/>
    <col min="769" max="769" width="47.44140625" style="5" bestFit="1" customWidth="1"/>
    <col min="770" max="770" width="14.44140625" style="5" customWidth="1"/>
    <col min="771" max="771" width="16.5546875" style="5" customWidth="1"/>
    <col min="772" max="773" width="12" style="5" customWidth="1"/>
    <col min="774" max="774" width="13.33203125" style="5" customWidth="1"/>
    <col min="775" max="776" width="12" style="5" customWidth="1"/>
    <col min="777" max="777" width="13" style="5" customWidth="1"/>
    <col min="778" max="1023" width="11.6640625" style="5"/>
    <col min="1024" max="1024" width="4.5546875" style="5" customWidth="1"/>
    <col min="1025" max="1025" width="47.44140625" style="5" bestFit="1" customWidth="1"/>
    <col min="1026" max="1026" width="14.44140625" style="5" customWidth="1"/>
    <col min="1027" max="1027" width="16.5546875" style="5" customWidth="1"/>
    <col min="1028" max="1029" width="12" style="5" customWidth="1"/>
    <col min="1030" max="1030" width="13.33203125" style="5" customWidth="1"/>
    <col min="1031" max="1032" width="12" style="5" customWidth="1"/>
    <col min="1033" max="1033" width="13" style="5" customWidth="1"/>
    <col min="1034" max="1279" width="11.6640625" style="5"/>
    <col min="1280" max="1280" width="4.5546875" style="5" customWidth="1"/>
    <col min="1281" max="1281" width="47.44140625" style="5" bestFit="1" customWidth="1"/>
    <col min="1282" max="1282" width="14.44140625" style="5" customWidth="1"/>
    <col min="1283" max="1283" width="16.5546875" style="5" customWidth="1"/>
    <col min="1284" max="1285" width="12" style="5" customWidth="1"/>
    <col min="1286" max="1286" width="13.33203125" style="5" customWidth="1"/>
    <col min="1287" max="1288" width="12" style="5" customWidth="1"/>
    <col min="1289" max="1289" width="13" style="5" customWidth="1"/>
    <col min="1290" max="1535" width="11.6640625" style="5"/>
    <col min="1536" max="1536" width="4.5546875" style="5" customWidth="1"/>
    <col min="1537" max="1537" width="47.44140625" style="5" bestFit="1" customWidth="1"/>
    <col min="1538" max="1538" width="14.44140625" style="5" customWidth="1"/>
    <col min="1539" max="1539" width="16.5546875" style="5" customWidth="1"/>
    <col min="1540" max="1541" width="12" style="5" customWidth="1"/>
    <col min="1542" max="1542" width="13.33203125" style="5" customWidth="1"/>
    <col min="1543" max="1544" width="12" style="5" customWidth="1"/>
    <col min="1545" max="1545" width="13" style="5" customWidth="1"/>
    <col min="1546" max="1791" width="11.6640625" style="5"/>
    <col min="1792" max="1792" width="4.5546875" style="5" customWidth="1"/>
    <col min="1793" max="1793" width="47.44140625" style="5" bestFit="1" customWidth="1"/>
    <col min="1794" max="1794" width="14.44140625" style="5" customWidth="1"/>
    <col min="1795" max="1795" width="16.5546875" style="5" customWidth="1"/>
    <col min="1796" max="1797" width="12" style="5" customWidth="1"/>
    <col min="1798" max="1798" width="13.33203125" style="5" customWidth="1"/>
    <col min="1799" max="1800" width="12" style="5" customWidth="1"/>
    <col min="1801" max="1801" width="13" style="5" customWidth="1"/>
    <col min="1802" max="2047" width="11.6640625" style="5"/>
    <col min="2048" max="2048" width="4.5546875" style="5" customWidth="1"/>
    <col min="2049" max="2049" width="47.44140625" style="5" bestFit="1" customWidth="1"/>
    <col min="2050" max="2050" width="14.44140625" style="5" customWidth="1"/>
    <col min="2051" max="2051" width="16.5546875" style="5" customWidth="1"/>
    <col min="2052" max="2053" width="12" style="5" customWidth="1"/>
    <col min="2054" max="2054" width="13.33203125" style="5" customWidth="1"/>
    <col min="2055" max="2056" width="12" style="5" customWidth="1"/>
    <col min="2057" max="2057" width="13" style="5" customWidth="1"/>
    <col min="2058" max="2303" width="11.6640625" style="5"/>
    <col min="2304" max="2304" width="4.5546875" style="5" customWidth="1"/>
    <col min="2305" max="2305" width="47.44140625" style="5" bestFit="1" customWidth="1"/>
    <col min="2306" max="2306" width="14.44140625" style="5" customWidth="1"/>
    <col min="2307" max="2307" width="16.5546875" style="5" customWidth="1"/>
    <col min="2308" max="2309" width="12" style="5" customWidth="1"/>
    <col min="2310" max="2310" width="13.33203125" style="5" customWidth="1"/>
    <col min="2311" max="2312" width="12" style="5" customWidth="1"/>
    <col min="2313" max="2313" width="13" style="5" customWidth="1"/>
    <col min="2314" max="2559" width="11.6640625" style="5"/>
    <col min="2560" max="2560" width="4.5546875" style="5" customWidth="1"/>
    <col min="2561" max="2561" width="47.44140625" style="5" bestFit="1" customWidth="1"/>
    <col min="2562" max="2562" width="14.44140625" style="5" customWidth="1"/>
    <col min="2563" max="2563" width="16.5546875" style="5" customWidth="1"/>
    <col min="2564" max="2565" width="12" style="5" customWidth="1"/>
    <col min="2566" max="2566" width="13.33203125" style="5" customWidth="1"/>
    <col min="2567" max="2568" width="12" style="5" customWidth="1"/>
    <col min="2569" max="2569" width="13" style="5" customWidth="1"/>
    <col min="2570" max="2815" width="11.6640625" style="5"/>
    <col min="2816" max="2816" width="4.5546875" style="5" customWidth="1"/>
    <col min="2817" max="2817" width="47.44140625" style="5" bestFit="1" customWidth="1"/>
    <col min="2818" max="2818" width="14.44140625" style="5" customWidth="1"/>
    <col min="2819" max="2819" width="16.5546875" style="5" customWidth="1"/>
    <col min="2820" max="2821" width="12" style="5" customWidth="1"/>
    <col min="2822" max="2822" width="13.33203125" style="5" customWidth="1"/>
    <col min="2823" max="2824" width="12" style="5" customWidth="1"/>
    <col min="2825" max="2825" width="13" style="5" customWidth="1"/>
    <col min="2826" max="3071" width="11.6640625" style="5"/>
    <col min="3072" max="3072" width="4.5546875" style="5" customWidth="1"/>
    <col min="3073" max="3073" width="47.44140625" style="5" bestFit="1" customWidth="1"/>
    <col min="3074" max="3074" width="14.44140625" style="5" customWidth="1"/>
    <col min="3075" max="3075" width="16.5546875" style="5" customWidth="1"/>
    <col min="3076" max="3077" width="12" style="5" customWidth="1"/>
    <col min="3078" max="3078" width="13.33203125" style="5" customWidth="1"/>
    <col min="3079" max="3080" width="12" style="5" customWidth="1"/>
    <col min="3081" max="3081" width="13" style="5" customWidth="1"/>
    <col min="3082" max="3327" width="11.6640625" style="5"/>
    <col min="3328" max="3328" width="4.5546875" style="5" customWidth="1"/>
    <col min="3329" max="3329" width="47.44140625" style="5" bestFit="1" customWidth="1"/>
    <col min="3330" max="3330" width="14.44140625" style="5" customWidth="1"/>
    <col min="3331" max="3331" width="16.5546875" style="5" customWidth="1"/>
    <col min="3332" max="3333" width="12" style="5" customWidth="1"/>
    <col min="3334" max="3334" width="13.33203125" style="5" customWidth="1"/>
    <col min="3335" max="3336" width="12" style="5" customWidth="1"/>
    <col min="3337" max="3337" width="13" style="5" customWidth="1"/>
    <col min="3338" max="3583" width="11.6640625" style="5"/>
    <col min="3584" max="3584" width="4.5546875" style="5" customWidth="1"/>
    <col min="3585" max="3585" width="47.44140625" style="5" bestFit="1" customWidth="1"/>
    <col min="3586" max="3586" width="14.44140625" style="5" customWidth="1"/>
    <col min="3587" max="3587" width="16.5546875" style="5" customWidth="1"/>
    <col min="3588" max="3589" width="12" style="5" customWidth="1"/>
    <col min="3590" max="3590" width="13.33203125" style="5" customWidth="1"/>
    <col min="3591" max="3592" width="12" style="5" customWidth="1"/>
    <col min="3593" max="3593" width="13" style="5" customWidth="1"/>
    <col min="3594" max="3839" width="11.6640625" style="5"/>
    <col min="3840" max="3840" width="4.5546875" style="5" customWidth="1"/>
    <col min="3841" max="3841" width="47.44140625" style="5" bestFit="1" customWidth="1"/>
    <col min="3842" max="3842" width="14.44140625" style="5" customWidth="1"/>
    <col min="3843" max="3843" width="16.5546875" style="5" customWidth="1"/>
    <col min="3844" max="3845" width="12" style="5" customWidth="1"/>
    <col min="3846" max="3846" width="13.33203125" style="5" customWidth="1"/>
    <col min="3847" max="3848" width="12" style="5" customWidth="1"/>
    <col min="3849" max="3849" width="13" style="5" customWidth="1"/>
    <col min="3850" max="4095" width="11.6640625" style="5"/>
    <col min="4096" max="4096" width="4.5546875" style="5" customWidth="1"/>
    <col min="4097" max="4097" width="47.44140625" style="5" bestFit="1" customWidth="1"/>
    <col min="4098" max="4098" width="14.44140625" style="5" customWidth="1"/>
    <col min="4099" max="4099" width="16.5546875" style="5" customWidth="1"/>
    <col min="4100" max="4101" width="12" style="5" customWidth="1"/>
    <col min="4102" max="4102" width="13.33203125" style="5" customWidth="1"/>
    <col min="4103" max="4104" width="12" style="5" customWidth="1"/>
    <col min="4105" max="4105" width="13" style="5" customWidth="1"/>
    <col min="4106" max="4351" width="11.6640625" style="5"/>
    <col min="4352" max="4352" width="4.5546875" style="5" customWidth="1"/>
    <col min="4353" max="4353" width="47.44140625" style="5" bestFit="1" customWidth="1"/>
    <col min="4354" max="4354" width="14.44140625" style="5" customWidth="1"/>
    <col min="4355" max="4355" width="16.5546875" style="5" customWidth="1"/>
    <col min="4356" max="4357" width="12" style="5" customWidth="1"/>
    <col min="4358" max="4358" width="13.33203125" style="5" customWidth="1"/>
    <col min="4359" max="4360" width="12" style="5" customWidth="1"/>
    <col min="4361" max="4361" width="13" style="5" customWidth="1"/>
    <col min="4362" max="4607" width="11.6640625" style="5"/>
    <col min="4608" max="4608" width="4.5546875" style="5" customWidth="1"/>
    <col min="4609" max="4609" width="47.44140625" style="5" bestFit="1" customWidth="1"/>
    <col min="4610" max="4610" width="14.44140625" style="5" customWidth="1"/>
    <col min="4611" max="4611" width="16.5546875" style="5" customWidth="1"/>
    <col min="4612" max="4613" width="12" style="5" customWidth="1"/>
    <col min="4614" max="4614" width="13.33203125" style="5" customWidth="1"/>
    <col min="4615" max="4616" width="12" style="5" customWidth="1"/>
    <col min="4617" max="4617" width="13" style="5" customWidth="1"/>
    <col min="4618" max="4863" width="11.6640625" style="5"/>
    <col min="4864" max="4864" width="4.5546875" style="5" customWidth="1"/>
    <col min="4865" max="4865" width="47.44140625" style="5" bestFit="1" customWidth="1"/>
    <col min="4866" max="4866" width="14.44140625" style="5" customWidth="1"/>
    <col min="4867" max="4867" width="16.5546875" style="5" customWidth="1"/>
    <col min="4868" max="4869" width="12" style="5" customWidth="1"/>
    <col min="4870" max="4870" width="13.33203125" style="5" customWidth="1"/>
    <col min="4871" max="4872" width="12" style="5" customWidth="1"/>
    <col min="4873" max="4873" width="13" style="5" customWidth="1"/>
    <col min="4874" max="5119" width="11.6640625" style="5"/>
    <col min="5120" max="5120" width="4.5546875" style="5" customWidth="1"/>
    <col min="5121" max="5121" width="47.44140625" style="5" bestFit="1" customWidth="1"/>
    <col min="5122" max="5122" width="14.44140625" style="5" customWidth="1"/>
    <col min="5123" max="5123" width="16.5546875" style="5" customWidth="1"/>
    <col min="5124" max="5125" width="12" style="5" customWidth="1"/>
    <col min="5126" max="5126" width="13.33203125" style="5" customWidth="1"/>
    <col min="5127" max="5128" width="12" style="5" customWidth="1"/>
    <col min="5129" max="5129" width="13" style="5" customWidth="1"/>
    <col min="5130" max="5375" width="11.6640625" style="5"/>
    <col min="5376" max="5376" width="4.5546875" style="5" customWidth="1"/>
    <col min="5377" max="5377" width="47.44140625" style="5" bestFit="1" customWidth="1"/>
    <col min="5378" max="5378" width="14.44140625" style="5" customWidth="1"/>
    <col min="5379" max="5379" width="16.5546875" style="5" customWidth="1"/>
    <col min="5380" max="5381" width="12" style="5" customWidth="1"/>
    <col min="5382" max="5382" width="13.33203125" style="5" customWidth="1"/>
    <col min="5383" max="5384" width="12" style="5" customWidth="1"/>
    <col min="5385" max="5385" width="13" style="5" customWidth="1"/>
    <col min="5386" max="5631" width="11.6640625" style="5"/>
    <col min="5632" max="5632" width="4.5546875" style="5" customWidth="1"/>
    <col min="5633" max="5633" width="47.44140625" style="5" bestFit="1" customWidth="1"/>
    <col min="5634" max="5634" width="14.44140625" style="5" customWidth="1"/>
    <col min="5635" max="5635" width="16.5546875" style="5" customWidth="1"/>
    <col min="5636" max="5637" width="12" style="5" customWidth="1"/>
    <col min="5638" max="5638" width="13.33203125" style="5" customWidth="1"/>
    <col min="5639" max="5640" width="12" style="5" customWidth="1"/>
    <col min="5641" max="5641" width="13" style="5" customWidth="1"/>
    <col min="5642" max="5887" width="11.6640625" style="5"/>
    <col min="5888" max="5888" width="4.5546875" style="5" customWidth="1"/>
    <col min="5889" max="5889" width="47.44140625" style="5" bestFit="1" customWidth="1"/>
    <col min="5890" max="5890" width="14.44140625" style="5" customWidth="1"/>
    <col min="5891" max="5891" width="16.5546875" style="5" customWidth="1"/>
    <col min="5892" max="5893" width="12" style="5" customWidth="1"/>
    <col min="5894" max="5894" width="13.33203125" style="5" customWidth="1"/>
    <col min="5895" max="5896" width="12" style="5" customWidth="1"/>
    <col min="5897" max="5897" width="13" style="5" customWidth="1"/>
    <col min="5898" max="6143" width="11.6640625" style="5"/>
    <col min="6144" max="6144" width="4.5546875" style="5" customWidth="1"/>
    <col min="6145" max="6145" width="47.44140625" style="5" bestFit="1" customWidth="1"/>
    <col min="6146" max="6146" width="14.44140625" style="5" customWidth="1"/>
    <col min="6147" max="6147" width="16.5546875" style="5" customWidth="1"/>
    <col min="6148" max="6149" width="12" style="5" customWidth="1"/>
    <col min="6150" max="6150" width="13.33203125" style="5" customWidth="1"/>
    <col min="6151" max="6152" width="12" style="5" customWidth="1"/>
    <col min="6153" max="6153" width="13" style="5" customWidth="1"/>
    <col min="6154" max="6399" width="11.6640625" style="5"/>
    <col min="6400" max="6400" width="4.5546875" style="5" customWidth="1"/>
    <col min="6401" max="6401" width="47.44140625" style="5" bestFit="1" customWidth="1"/>
    <col min="6402" max="6402" width="14.44140625" style="5" customWidth="1"/>
    <col min="6403" max="6403" width="16.5546875" style="5" customWidth="1"/>
    <col min="6404" max="6405" width="12" style="5" customWidth="1"/>
    <col min="6406" max="6406" width="13.33203125" style="5" customWidth="1"/>
    <col min="6407" max="6408" width="12" style="5" customWidth="1"/>
    <col min="6409" max="6409" width="13" style="5" customWidth="1"/>
    <col min="6410" max="6655" width="11.6640625" style="5"/>
    <col min="6656" max="6656" width="4.5546875" style="5" customWidth="1"/>
    <col min="6657" max="6657" width="47.44140625" style="5" bestFit="1" customWidth="1"/>
    <col min="6658" max="6658" width="14.44140625" style="5" customWidth="1"/>
    <col min="6659" max="6659" width="16.5546875" style="5" customWidth="1"/>
    <col min="6660" max="6661" width="12" style="5" customWidth="1"/>
    <col min="6662" max="6662" width="13.33203125" style="5" customWidth="1"/>
    <col min="6663" max="6664" width="12" style="5" customWidth="1"/>
    <col min="6665" max="6665" width="13" style="5" customWidth="1"/>
    <col min="6666" max="6911" width="11.6640625" style="5"/>
    <col min="6912" max="6912" width="4.5546875" style="5" customWidth="1"/>
    <col min="6913" max="6913" width="47.44140625" style="5" bestFit="1" customWidth="1"/>
    <col min="6914" max="6914" width="14.44140625" style="5" customWidth="1"/>
    <col min="6915" max="6915" width="16.5546875" style="5" customWidth="1"/>
    <col min="6916" max="6917" width="12" style="5" customWidth="1"/>
    <col min="6918" max="6918" width="13.33203125" style="5" customWidth="1"/>
    <col min="6919" max="6920" width="12" style="5" customWidth="1"/>
    <col min="6921" max="6921" width="13" style="5" customWidth="1"/>
    <col min="6922" max="7167" width="11.6640625" style="5"/>
    <col min="7168" max="7168" width="4.5546875" style="5" customWidth="1"/>
    <col min="7169" max="7169" width="47.44140625" style="5" bestFit="1" customWidth="1"/>
    <col min="7170" max="7170" width="14.44140625" style="5" customWidth="1"/>
    <col min="7171" max="7171" width="16.5546875" style="5" customWidth="1"/>
    <col min="7172" max="7173" width="12" style="5" customWidth="1"/>
    <col min="7174" max="7174" width="13.33203125" style="5" customWidth="1"/>
    <col min="7175" max="7176" width="12" style="5" customWidth="1"/>
    <col min="7177" max="7177" width="13" style="5" customWidth="1"/>
    <col min="7178" max="7423" width="11.6640625" style="5"/>
    <col min="7424" max="7424" width="4.5546875" style="5" customWidth="1"/>
    <col min="7425" max="7425" width="47.44140625" style="5" bestFit="1" customWidth="1"/>
    <col min="7426" max="7426" width="14.44140625" style="5" customWidth="1"/>
    <col min="7427" max="7427" width="16.5546875" style="5" customWidth="1"/>
    <col min="7428" max="7429" width="12" style="5" customWidth="1"/>
    <col min="7430" max="7430" width="13.33203125" style="5" customWidth="1"/>
    <col min="7431" max="7432" width="12" style="5" customWidth="1"/>
    <col min="7433" max="7433" width="13" style="5" customWidth="1"/>
    <col min="7434" max="7679" width="11.6640625" style="5"/>
    <col min="7680" max="7680" width="4.5546875" style="5" customWidth="1"/>
    <col min="7681" max="7681" width="47.44140625" style="5" bestFit="1" customWidth="1"/>
    <col min="7682" max="7682" width="14.44140625" style="5" customWidth="1"/>
    <col min="7683" max="7683" width="16.5546875" style="5" customWidth="1"/>
    <col min="7684" max="7685" width="12" style="5" customWidth="1"/>
    <col min="7686" max="7686" width="13.33203125" style="5" customWidth="1"/>
    <col min="7687" max="7688" width="12" style="5" customWidth="1"/>
    <col min="7689" max="7689" width="13" style="5" customWidth="1"/>
    <col min="7690" max="7935" width="11.6640625" style="5"/>
    <col min="7936" max="7936" width="4.5546875" style="5" customWidth="1"/>
    <col min="7937" max="7937" width="47.44140625" style="5" bestFit="1" customWidth="1"/>
    <col min="7938" max="7938" width="14.44140625" style="5" customWidth="1"/>
    <col min="7939" max="7939" width="16.5546875" style="5" customWidth="1"/>
    <col min="7940" max="7941" width="12" style="5" customWidth="1"/>
    <col min="7942" max="7942" width="13.33203125" style="5" customWidth="1"/>
    <col min="7943" max="7944" width="12" style="5" customWidth="1"/>
    <col min="7945" max="7945" width="13" style="5" customWidth="1"/>
    <col min="7946" max="8191" width="11.6640625" style="5"/>
    <col min="8192" max="8192" width="4.5546875" style="5" customWidth="1"/>
    <col min="8193" max="8193" width="47.44140625" style="5" bestFit="1" customWidth="1"/>
    <col min="8194" max="8194" width="14.44140625" style="5" customWidth="1"/>
    <col min="8195" max="8195" width="16.5546875" style="5" customWidth="1"/>
    <col min="8196" max="8197" width="12" style="5" customWidth="1"/>
    <col min="8198" max="8198" width="13.33203125" style="5" customWidth="1"/>
    <col min="8199" max="8200" width="12" style="5" customWidth="1"/>
    <col min="8201" max="8201" width="13" style="5" customWidth="1"/>
    <col min="8202" max="8447" width="11.6640625" style="5"/>
    <col min="8448" max="8448" width="4.5546875" style="5" customWidth="1"/>
    <col min="8449" max="8449" width="47.44140625" style="5" bestFit="1" customWidth="1"/>
    <col min="8450" max="8450" width="14.44140625" style="5" customWidth="1"/>
    <col min="8451" max="8451" width="16.5546875" style="5" customWidth="1"/>
    <col min="8452" max="8453" width="12" style="5" customWidth="1"/>
    <col min="8454" max="8454" width="13.33203125" style="5" customWidth="1"/>
    <col min="8455" max="8456" width="12" style="5" customWidth="1"/>
    <col min="8457" max="8457" width="13" style="5" customWidth="1"/>
    <col min="8458" max="8703" width="11.6640625" style="5"/>
    <col min="8704" max="8704" width="4.5546875" style="5" customWidth="1"/>
    <col min="8705" max="8705" width="47.44140625" style="5" bestFit="1" customWidth="1"/>
    <col min="8706" max="8706" width="14.44140625" style="5" customWidth="1"/>
    <col min="8707" max="8707" width="16.5546875" style="5" customWidth="1"/>
    <col min="8708" max="8709" width="12" style="5" customWidth="1"/>
    <col min="8710" max="8710" width="13.33203125" style="5" customWidth="1"/>
    <col min="8711" max="8712" width="12" style="5" customWidth="1"/>
    <col min="8713" max="8713" width="13" style="5" customWidth="1"/>
    <col min="8714" max="8959" width="11.6640625" style="5"/>
    <col min="8960" max="8960" width="4.5546875" style="5" customWidth="1"/>
    <col min="8961" max="8961" width="47.44140625" style="5" bestFit="1" customWidth="1"/>
    <col min="8962" max="8962" width="14.44140625" style="5" customWidth="1"/>
    <col min="8963" max="8963" width="16.5546875" style="5" customWidth="1"/>
    <col min="8964" max="8965" width="12" style="5" customWidth="1"/>
    <col min="8966" max="8966" width="13.33203125" style="5" customWidth="1"/>
    <col min="8967" max="8968" width="12" style="5" customWidth="1"/>
    <col min="8969" max="8969" width="13" style="5" customWidth="1"/>
    <col min="8970" max="9215" width="11.6640625" style="5"/>
    <col min="9216" max="9216" width="4.5546875" style="5" customWidth="1"/>
    <col min="9217" max="9217" width="47.44140625" style="5" bestFit="1" customWidth="1"/>
    <col min="9218" max="9218" width="14.44140625" style="5" customWidth="1"/>
    <col min="9219" max="9219" width="16.5546875" style="5" customWidth="1"/>
    <col min="9220" max="9221" width="12" style="5" customWidth="1"/>
    <col min="9222" max="9222" width="13.33203125" style="5" customWidth="1"/>
    <col min="9223" max="9224" width="12" style="5" customWidth="1"/>
    <col min="9225" max="9225" width="13" style="5" customWidth="1"/>
    <col min="9226" max="9471" width="11.6640625" style="5"/>
    <col min="9472" max="9472" width="4.5546875" style="5" customWidth="1"/>
    <col min="9473" max="9473" width="47.44140625" style="5" bestFit="1" customWidth="1"/>
    <col min="9474" max="9474" width="14.44140625" style="5" customWidth="1"/>
    <col min="9475" max="9475" width="16.5546875" style="5" customWidth="1"/>
    <col min="9476" max="9477" width="12" style="5" customWidth="1"/>
    <col min="9478" max="9478" width="13.33203125" style="5" customWidth="1"/>
    <col min="9479" max="9480" width="12" style="5" customWidth="1"/>
    <col min="9481" max="9481" width="13" style="5" customWidth="1"/>
    <col min="9482" max="9727" width="11.6640625" style="5"/>
    <col min="9728" max="9728" width="4.5546875" style="5" customWidth="1"/>
    <col min="9729" max="9729" width="47.44140625" style="5" bestFit="1" customWidth="1"/>
    <col min="9730" max="9730" width="14.44140625" style="5" customWidth="1"/>
    <col min="9731" max="9731" width="16.5546875" style="5" customWidth="1"/>
    <col min="9732" max="9733" width="12" style="5" customWidth="1"/>
    <col min="9734" max="9734" width="13.33203125" style="5" customWidth="1"/>
    <col min="9735" max="9736" width="12" style="5" customWidth="1"/>
    <col min="9737" max="9737" width="13" style="5" customWidth="1"/>
    <col min="9738" max="9983" width="11.6640625" style="5"/>
    <col min="9984" max="9984" width="4.5546875" style="5" customWidth="1"/>
    <col min="9985" max="9985" width="47.44140625" style="5" bestFit="1" customWidth="1"/>
    <col min="9986" max="9986" width="14.44140625" style="5" customWidth="1"/>
    <col min="9987" max="9987" width="16.5546875" style="5" customWidth="1"/>
    <col min="9988" max="9989" width="12" style="5" customWidth="1"/>
    <col min="9990" max="9990" width="13.33203125" style="5" customWidth="1"/>
    <col min="9991" max="9992" width="12" style="5" customWidth="1"/>
    <col min="9993" max="9993" width="13" style="5" customWidth="1"/>
    <col min="9994" max="10239" width="11.6640625" style="5"/>
    <col min="10240" max="10240" width="4.5546875" style="5" customWidth="1"/>
    <col min="10241" max="10241" width="47.44140625" style="5" bestFit="1" customWidth="1"/>
    <col min="10242" max="10242" width="14.44140625" style="5" customWidth="1"/>
    <col min="10243" max="10243" width="16.5546875" style="5" customWidth="1"/>
    <col min="10244" max="10245" width="12" style="5" customWidth="1"/>
    <col min="10246" max="10246" width="13.33203125" style="5" customWidth="1"/>
    <col min="10247" max="10248" width="12" style="5" customWidth="1"/>
    <col min="10249" max="10249" width="13" style="5" customWidth="1"/>
    <col min="10250" max="10495" width="11.6640625" style="5"/>
    <col min="10496" max="10496" width="4.5546875" style="5" customWidth="1"/>
    <col min="10497" max="10497" width="47.44140625" style="5" bestFit="1" customWidth="1"/>
    <col min="10498" max="10498" width="14.44140625" style="5" customWidth="1"/>
    <col min="10499" max="10499" width="16.5546875" style="5" customWidth="1"/>
    <col min="10500" max="10501" width="12" style="5" customWidth="1"/>
    <col min="10502" max="10502" width="13.33203125" style="5" customWidth="1"/>
    <col min="10503" max="10504" width="12" style="5" customWidth="1"/>
    <col min="10505" max="10505" width="13" style="5" customWidth="1"/>
    <col min="10506" max="10751" width="11.6640625" style="5"/>
    <col min="10752" max="10752" width="4.5546875" style="5" customWidth="1"/>
    <col min="10753" max="10753" width="47.44140625" style="5" bestFit="1" customWidth="1"/>
    <col min="10754" max="10754" width="14.44140625" style="5" customWidth="1"/>
    <col min="10755" max="10755" width="16.5546875" style="5" customWidth="1"/>
    <col min="10756" max="10757" width="12" style="5" customWidth="1"/>
    <col min="10758" max="10758" width="13.33203125" style="5" customWidth="1"/>
    <col min="10759" max="10760" width="12" style="5" customWidth="1"/>
    <col min="10761" max="10761" width="13" style="5" customWidth="1"/>
    <col min="10762" max="11007" width="11.6640625" style="5"/>
    <col min="11008" max="11008" width="4.5546875" style="5" customWidth="1"/>
    <col min="11009" max="11009" width="47.44140625" style="5" bestFit="1" customWidth="1"/>
    <col min="11010" max="11010" width="14.44140625" style="5" customWidth="1"/>
    <col min="11011" max="11011" width="16.5546875" style="5" customWidth="1"/>
    <col min="11012" max="11013" width="12" style="5" customWidth="1"/>
    <col min="11014" max="11014" width="13.33203125" style="5" customWidth="1"/>
    <col min="11015" max="11016" width="12" style="5" customWidth="1"/>
    <col min="11017" max="11017" width="13" style="5" customWidth="1"/>
    <col min="11018" max="11263" width="11.6640625" style="5"/>
    <col min="11264" max="11264" width="4.5546875" style="5" customWidth="1"/>
    <col min="11265" max="11265" width="47.44140625" style="5" bestFit="1" customWidth="1"/>
    <col min="11266" max="11266" width="14.44140625" style="5" customWidth="1"/>
    <col min="11267" max="11267" width="16.5546875" style="5" customWidth="1"/>
    <col min="11268" max="11269" width="12" style="5" customWidth="1"/>
    <col min="11270" max="11270" width="13.33203125" style="5" customWidth="1"/>
    <col min="11271" max="11272" width="12" style="5" customWidth="1"/>
    <col min="11273" max="11273" width="13" style="5" customWidth="1"/>
    <col min="11274" max="11519" width="11.6640625" style="5"/>
    <col min="11520" max="11520" width="4.5546875" style="5" customWidth="1"/>
    <col min="11521" max="11521" width="47.44140625" style="5" bestFit="1" customWidth="1"/>
    <col min="11522" max="11522" width="14.44140625" style="5" customWidth="1"/>
    <col min="11523" max="11523" width="16.5546875" style="5" customWidth="1"/>
    <col min="11524" max="11525" width="12" style="5" customWidth="1"/>
    <col min="11526" max="11526" width="13.33203125" style="5" customWidth="1"/>
    <col min="11527" max="11528" width="12" style="5" customWidth="1"/>
    <col min="11529" max="11529" width="13" style="5" customWidth="1"/>
    <col min="11530" max="11775" width="11.6640625" style="5"/>
    <col min="11776" max="11776" width="4.5546875" style="5" customWidth="1"/>
    <col min="11777" max="11777" width="47.44140625" style="5" bestFit="1" customWidth="1"/>
    <col min="11778" max="11778" width="14.44140625" style="5" customWidth="1"/>
    <col min="11779" max="11779" width="16.5546875" style="5" customWidth="1"/>
    <col min="11780" max="11781" width="12" style="5" customWidth="1"/>
    <col min="11782" max="11782" width="13.33203125" style="5" customWidth="1"/>
    <col min="11783" max="11784" width="12" style="5" customWidth="1"/>
    <col min="11785" max="11785" width="13" style="5" customWidth="1"/>
    <col min="11786" max="12031" width="11.6640625" style="5"/>
    <col min="12032" max="12032" width="4.5546875" style="5" customWidth="1"/>
    <col min="12033" max="12033" width="47.44140625" style="5" bestFit="1" customWidth="1"/>
    <col min="12034" max="12034" width="14.44140625" style="5" customWidth="1"/>
    <col min="12035" max="12035" width="16.5546875" style="5" customWidth="1"/>
    <col min="12036" max="12037" width="12" style="5" customWidth="1"/>
    <col min="12038" max="12038" width="13.33203125" style="5" customWidth="1"/>
    <col min="12039" max="12040" width="12" style="5" customWidth="1"/>
    <col min="12041" max="12041" width="13" style="5" customWidth="1"/>
    <col min="12042" max="12287" width="11.6640625" style="5"/>
    <col min="12288" max="12288" width="4.5546875" style="5" customWidth="1"/>
    <col min="12289" max="12289" width="47.44140625" style="5" bestFit="1" customWidth="1"/>
    <col min="12290" max="12290" width="14.44140625" style="5" customWidth="1"/>
    <col min="12291" max="12291" width="16.5546875" style="5" customWidth="1"/>
    <col min="12292" max="12293" width="12" style="5" customWidth="1"/>
    <col min="12294" max="12294" width="13.33203125" style="5" customWidth="1"/>
    <col min="12295" max="12296" width="12" style="5" customWidth="1"/>
    <col min="12297" max="12297" width="13" style="5" customWidth="1"/>
    <col min="12298" max="12543" width="11.6640625" style="5"/>
    <col min="12544" max="12544" width="4.5546875" style="5" customWidth="1"/>
    <col min="12545" max="12545" width="47.44140625" style="5" bestFit="1" customWidth="1"/>
    <col min="12546" max="12546" width="14.44140625" style="5" customWidth="1"/>
    <col min="12547" max="12547" width="16.5546875" style="5" customWidth="1"/>
    <col min="12548" max="12549" width="12" style="5" customWidth="1"/>
    <col min="12550" max="12550" width="13.33203125" style="5" customWidth="1"/>
    <col min="12551" max="12552" width="12" style="5" customWidth="1"/>
    <col min="12553" max="12553" width="13" style="5" customWidth="1"/>
    <col min="12554" max="12799" width="11.6640625" style="5"/>
    <col min="12800" max="12800" width="4.5546875" style="5" customWidth="1"/>
    <col min="12801" max="12801" width="47.44140625" style="5" bestFit="1" customWidth="1"/>
    <col min="12802" max="12802" width="14.44140625" style="5" customWidth="1"/>
    <col min="12803" max="12803" width="16.5546875" style="5" customWidth="1"/>
    <col min="12804" max="12805" width="12" style="5" customWidth="1"/>
    <col min="12806" max="12806" width="13.33203125" style="5" customWidth="1"/>
    <col min="12807" max="12808" width="12" style="5" customWidth="1"/>
    <col min="12809" max="12809" width="13" style="5" customWidth="1"/>
    <col min="12810" max="13055" width="11.6640625" style="5"/>
    <col min="13056" max="13056" width="4.5546875" style="5" customWidth="1"/>
    <col min="13057" max="13057" width="47.44140625" style="5" bestFit="1" customWidth="1"/>
    <col min="13058" max="13058" width="14.44140625" style="5" customWidth="1"/>
    <col min="13059" max="13059" width="16.5546875" style="5" customWidth="1"/>
    <col min="13060" max="13061" width="12" style="5" customWidth="1"/>
    <col min="13062" max="13062" width="13.33203125" style="5" customWidth="1"/>
    <col min="13063" max="13064" width="12" style="5" customWidth="1"/>
    <col min="13065" max="13065" width="13" style="5" customWidth="1"/>
    <col min="13066" max="13311" width="11.6640625" style="5"/>
    <col min="13312" max="13312" width="4.5546875" style="5" customWidth="1"/>
    <col min="13313" max="13313" width="47.44140625" style="5" bestFit="1" customWidth="1"/>
    <col min="13314" max="13314" width="14.44140625" style="5" customWidth="1"/>
    <col min="13315" max="13315" width="16.5546875" style="5" customWidth="1"/>
    <col min="13316" max="13317" width="12" style="5" customWidth="1"/>
    <col min="13318" max="13318" width="13.33203125" style="5" customWidth="1"/>
    <col min="13319" max="13320" width="12" style="5" customWidth="1"/>
    <col min="13321" max="13321" width="13" style="5" customWidth="1"/>
    <col min="13322" max="13567" width="11.6640625" style="5"/>
    <col min="13568" max="13568" width="4.5546875" style="5" customWidth="1"/>
    <col min="13569" max="13569" width="47.44140625" style="5" bestFit="1" customWidth="1"/>
    <col min="13570" max="13570" width="14.44140625" style="5" customWidth="1"/>
    <col min="13571" max="13571" width="16.5546875" style="5" customWidth="1"/>
    <col min="13572" max="13573" width="12" style="5" customWidth="1"/>
    <col min="13574" max="13574" width="13.33203125" style="5" customWidth="1"/>
    <col min="13575" max="13576" width="12" style="5" customWidth="1"/>
    <col min="13577" max="13577" width="13" style="5" customWidth="1"/>
    <col min="13578" max="13823" width="11.6640625" style="5"/>
    <col min="13824" max="13824" width="4.5546875" style="5" customWidth="1"/>
    <col min="13825" max="13825" width="47.44140625" style="5" bestFit="1" customWidth="1"/>
    <col min="13826" max="13826" width="14.44140625" style="5" customWidth="1"/>
    <col min="13827" max="13827" width="16.5546875" style="5" customWidth="1"/>
    <col min="13828" max="13829" width="12" style="5" customWidth="1"/>
    <col min="13830" max="13830" width="13.33203125" style="5" customWidth="1"/>
    <col min="13831" max="13832" width="12" style="5" customWidth="1"/>
    <col min="13833" max="13833" width="13" style="5" customWidth="1"/>
    <col min="13834" max="14079" width="11.6640625" style="5"/>
    <col min="14080" max="14080" width="4.5546875" style="5" customWidth="1"/>
    <col min="14081" max="14081" width="47.44140625" style="5" bestFit="1" customWidth="1"/>
    <col min="14082" max="14082" width="14.44140625" style="5" customWidth="1"/>
    <col min="14083" max="14083" width="16.5546875" style="5" customWidth="1"/>
    <col min="14084" max="14085" width="12" style="5" customWidth="1"/>
    <col min="14086" max="14086" width="13.33203125" style="5" customWidth="1"/>
    <col min="14087" max="14088" width="12" style="5" customWidth="1"/>
    <col min="14089" max="14089" width="13" style="5" customWidth="1"/>
    <col min="14090" max="14335" width="11.6640625" style="5"/>
    <col min="14336" max="14336" width="4.5546875" style="5" customWidth="1"/>
    <col min="14337" max="14337" width="47.44140625" style="5" bestFit="1" customWidth="1"/>
    <col min="14338" max="14338" width="14.44140625" style="5" customWidth="1"/>
    <col min="14339" max="14339" width="16.5546875" style="5" customWidth="1"/>
    <col min="14340" max="14341" width="12" style="5" customWidth="1"/>
    <col min="14342" max="14342" width="13.33203125" style="5" customWidth="1"/>
    <col min="14343" max="14344" width="12" style="5" customWidth="1"/>
    <col min="14345" max="14345" width="13" style="5" customWidth="1"/>
    <col min="14346" max="14591" width="11.6640625" style="5"/>
    <col min="14592" max="14592" width="4.5546875" style="5" customWidth="1"/>
    <col min="14593" max="14593" width="47.44140625" style="5" bestFit="1" customWidth="1"/>
    <col min="14594" max="14594" width="14.44140625" style="5" customWidth="1"/>
    <col min="14595" max="14595" width="16.5546875" style="5" customWidth="1"/>
    <col min="14596" max="14597" width="12" style="5" customWidth="1"/>
    <col min="14598" max="14598" width="13.33203125" style="5" customWidth="1"/>
    <col min="14599" max="14600" width="12" style="5" customWidth="1"/>
    <col min="14601" max="14601" width="13" style="5" customWidth="1"/>
    <col min="14602" max="14847" width="11.6640625" style="5"/>
    <col min="14848" max="14848" width="4.5546875" style="5" customWidth="1"/>
    <col min="14849" max="14849" width="47.44140625" style="5" bestFit="1" customWidth="1"/>
    <col min="14850" max="14850" width="14.44140625" style="5" customWidth="1"/>
    <col min="14851" max="14851" width="16.5546875" style="5" customWidth="1"/>
    <col min="14852" max="14853" width="12" style="5" customWidth="1"/>
    <col min="14854" max="14854" width="13.33203125" style="5" customWidth="1"/>
    <col min="14855" max="14856" width="12" style="5" customWidth="1"/>
    <col min="14857" max="14857" width="13" style="5" customWidth="1"/>
    <col min="14858" max="15103" width="11.6640625" style="5"/>
    <col min="15104" max="15104" width="4.5546875" style="5" customWidth="1"/>
    <col min="15105" max="15105" width="47.44140625" style="5" bestFit="1" customWidth="1"/>
    <col min="15106" max="15106" width="14.44140625" style="5" customWidth="1"/>
    <col min="15107" max="15107" width="16.5546875" style="5" customWidth="1"/>
    <col min="15108" max="15109" width="12" style="5" customWidth="1"/>
    <col min="15110" max="15110" width="13.33203125" style="5" customWidth="1"/>
    <col min="15111" max="15112" width="12" style="5" customWidth="1"/>
    <col min="15113" max="15113" width="13" style="5" customWidth="1"/>
    <col min="15114" max="15359" width="11.6640625" style="5"/>
    <col min="15360" max="15360" width="4.5546875" style="5" customWidth="1"/>
    <col min="15361" max="15361" width="47.44140625" style="5" bestFit="1" customWidth="1"/>
    <col min="15362" max="15362" width="14.44140625" style="5" customWidth="1"/>
    <col min="15363" max="15363" width="16.5546875" style="5" customWidth="1"/>
    <col min="15364" max="15365" width="12" style="5" customWidth="1"/>
    <col min="15366" max="15366" width="13.33203125" style="5" customWidth="1"/>
    <col min="15367" max="15368" width="12" style="5" customWidth="1"/>
    <col min="15369" max="15369" width="13" style="5" customWidth="1"/>
    <col min="15370" max="15615" width="11.6640625" style="5"/>
    <col min="15616" max="15616" width="4.5546875" style="5" customWidth="1"/>
    <col min="15617" max="15617" width="47.44140625" style="5" bestFit="1" customWidth="1"/>
    <col min="15618" max="15618" width="14.44140625" style="5" customWidth="1"/>
    <col min="15619" max="15619" width="16.5546875" style="5" customWidth="1"/>
    <col min="15620" max="15621" width="12" style="5" customWidth="1"/>
    <col min="15622" max="15622" width="13.33203125" style="5" customWidth="1"/>
    <col min="15623" max="15624" width="12" style="5" customWidth="1"/>
    <col min="15625" max="15625" width="13" style="5" customWidth="1"/>
    <col min="15626" max="15871" width="11.6640625" style="5"/>
    <col min="15872" max="15872" width="4.5546875" style="5" customWidth="1"/>
    <col min="15873" max="15873" width="47.44140625" style="5" bestFit="1" customWidth="1"/>
    <col min="15874" max="15874" width="14.44140625" style="5" customWidth="1"/>
    <col min="15875" max="15875" width="16.5546875" style="5" customWidth="1"/>
    <col min="15876" max="15877" width="12" style="5" customWidth="1"/>
    <col min="15878" max="15878" width="13.33203125" style="5" customWidth="1"/>
    <col min="15879" max="15880" width="12" style="5" customWidth="1"/>
    <col min="15881" max="15881" width="13" style="5" customWidth="1"/>
    <col min="15882" max="16127" width="11.6640625" style="5"/>
    <col min="16128" max="16128" width="4.5546875" style="5" customWidth="1"/>
    <col min="16129" max="16129" width="47.44140625" style="5" bestFit="1" customWidth="1"/>
    <col min="16130" max="16130" width="14.44140625" style="5" customWidth="1"/>
    <col min="16131" max="16131" width="16.5546875" style="5" customWidth="1"/>
    <col min="16132" max="16133" width="12" style="5" customWidth="1"/>
    <col min="16134" max="16134" width="13.33203125" style="5" customWidth="1"/>
    <col min="16135" max="16136" width="12" style="5" customWidth="1"/>
    <col min="16137" max="16137" width="13" style="5" customWidth="1"/>
    <col min="16138" max="16384" width="11.6640625" style="5"/>
  </cols>
  <sheetData>
    <row r="1" spans="1:15" ht="23.4" thickBot="1">
      <c r="A1" s="120" t="s">
        <v>7</v>
      </c>
      <c r="B1" s="120" t="s">
        <v>60</v>
      </c>
      <c r="C1" s="57"/>
      <c r="D1" s="58"/>
      <c r="E1" s="59" t="s">
        <v>103</v>
      </c>
      <c r="F1" s="58"/>
      <c r="G1" s="60"/>
      <c r="H1" s="61"/>
      <c r="I1" s="62"/>
      <c r="J1" s="63"/>
    </row>
    <row r="2" spans="1:15" ht="14.1" customHeight="1">
      <c r="A2" s="130"/>
      <c r="B2" s="236" t="s">
        <v>61</v>
      </c>
      <c r="C2" s="237"/>
      <c r="D2" s="237"/>
      <c r="E2" s="65"/>
      <c r="F2" s="65"/>
      <c r="G2" s="129"/>
      <c r="H2" s="66" t="s">
        <v>62</v>
      </c>
      <c r="I2" s="165">
        <v>1</v>
      </c>
      <c r="J2" s="67"/>
    </row>
    <row r="3" spans="1:15" ht="14.1" customHeight="1">
      <c r="A3" s="131"/>
      <c r="B3" s="127" t="s">
        <v>63</v>
      </c>
      <c r="C3" s="25"/>
      <c r="D3" s="69"/>
      <c r="E3" s="69"/>
      <c r="F3" s="69"/>
      <c r="G3" s="25"/>
      <c r="H3" s="70" t="s">
        <v>64</v>
      </c>
      <c r="I3" s="166"/>
      <c r="J3" s="71"/>
    </row>
    <row r="4" spans="1:15" ht="14.1" customHeight="1">
      <c r="A4" s="131"/>
      <c r="B4" s="238" t="s">
        <v>65</v>
      </c>
      <c r="C4" s="239"/>
      <c r="D4" s="239"/>
      <c r="E4" s="69"/>
      <c r="F4" s="69"/>
      <c r="G4" s="25"/>
      <c r="H4" s="70" t="s">
        <v>66</v>
      </c>
      <c r="I4" s="166" t="s">
        <v>7</v>
      </c>
      <c r="J4" s="132"/>
    </row>
    <row r="5" spans="1:15" ht="14.1" customHeight="1">
      <c r="A5" s="122"/>
      <c r="B5" s="126"/>
      <c r="C5" s="68"/>
      <c r="D5" s="69"/>
      <c r="E5" s="69"/>
      <c r="F5" s="69"/>
      <c r="G5" s="25"/>
      <c r="H5" s="70" t="s">
        <v>124</v>
      </c>
      <c r="I5" s="226" t="s">
        <v>7</v>
      </c>
      <c r="J5" s="71"/>
    </row>
    <row r="6" spans="1:15" ht="14.1" customHeight="1">
      <c r="A6" s="128"/>
      <c r="B6" s="52"/>
      <c r="C6" s="72"/>
      <c r="D6" s="73"/>
      <c r="E6" s="73"/>
      <c r="F6" s="73"/>
      <c r="G6" s="52"/>
      <c r="H6" s="74"/>
      <c r="I6" s="52"/>
      <c r="J6" s="75"/>
    </row>
    <row r="7" spans="1:15" ht="14.1" customHeight="1">
      <c r="A7" s="133" t="s">
        <v>67</v>
      </c>
      <c r="B7" s="76" t="s">
        <v>68</v>
      </c>
      <c r="C7" s="77" t="s">
        <v>69</v>
      </c>
      <c r="D7" s="167" t="s">
        <v>70</v>
      </c>
      <c r="E7" s="167" t="s">
        <v>71</v>
      </c>
      <c r="F7" s="167" t="s">
        <v>72</v>
      </c>
      <c r="G7" s="232" t="s">
        <v>73</v>
      </c>
      <c r="H7" s="233"/>
      <c r="I7" s="76" t="s">
        <v>74</v>
      </c>
      <c r="J7" s="78" t="s">
        <v>75</v>
      </c>
    </row>
    <row r="8" spans="1:15" ht="14.1" customHeight="1">
      <c r="A8" s="134" t="s">
        <v>76</v>
      </c>
      <c r="B8" s="79" t="s">
        <v>77</v>
      </c>
      <c r="C8" s="80"/>
      <c r="D8" s="234" t="s">
        <v>78</v>
      </c>
      <c r="E8" s="235"/>
      <c r="F8" s="168" t="s">
        <v>79</v>
      </c>
      <c r="G8" s="79" t="s">
        <v>24</v>
      </c>
      <c r="H8" s="81" t="s">
        <v>80</v>
      </c>
      <c r="I8" s="79" t="s">
        <v>81</v>
      </c>
      <c r="J8" s="82" t="s">
        <v>82</v>
      </c>
    </row>
    <row r="9" spans="1:15" ht="14.1" customHeight="1">
      <c r="A9" s="135" t="s">
        <v>83</v>
      </c>
      <c r="B9" s="84"/>
      <c r="C9" s="85" t="s">
        <v>84</v>
      </c>
      <c r="D9" s="168" t="s">
        <v>85</v>
      </c>
      <c r="E9" s="168" t="s">
        <v>86</v>
      </c>
      <c r="F9" s="169" t="s">
        <v>87</v>
      </c>
      <c r="G9" s="83" t="s">
        <v>88</v>
      </c>
      <c r="H9" s="86" t="s">
        <v>89</v>
      </c>
      <c r="I9" s="83" t="s">
        <v>90</v>
      </c>
      <c r="J9" s="87" t="s">
        <v>91</v>
      </c>
    </row>
    <row r="10" spans="1:15" ht="14.1" customHeight="1">
      <c r="A10" s="135"/>
      <c r="B10" s="84"/>
      <c r="C10" s="88"/>
      <c r="D10" s="169" t="s">
        <v>92</v>
      </c>
      <c r="E10" s="170"/>
      <c r="F10" s="169" t="s">
        <v>93</v>
      </c>
      <c r="G10" s="83" t="s">
        <v>94</v>
      </c>
      <c r="H10" s="89"/>
      <c r="I10" s="83" t="s">
        <v>95</v>
      </c>
      <c r="J10" s="87" t="s">
        <v>96</v>
      </c>
      <c r="O10" s="180" t="s">
        <v>7</v>
      </c>
    </row>
    <row r="11" spans="1:15" ht="14.1" customHeight="1">
      <c r="A11" s="135"/>
      <c r="B11" s="84"/>
      <c r="C11" s="88"/>
      <c r="D11" s="169" t="s">
        <v>97</v>
      </c>
      <c r="E11" s="170"/>
      <c r="F11" s="169" t="s">
        <v>98</v>
      </c>
      <c r="G11" s="83" t="s">
        <v>99</v>
      </c>
      <c r="H11" s="89"/>
      <c r="I11" s="84"/>
      <c r="J11" s="90"/>
      <c r="O11" s="180" t="s">
        <v>7</v>
      </c>
    </row>
    <row r="12" spans="1:15" ht="14.1" customHeight="1">
      <c r="A12" s="136"/>
      <c r="B12" s="91"/>
      <c r="C12" s="92"/>
      <c r="D12" s="171"/>
      <c r="E12" s="171"/>
      <c r="F12" s="172" t="s">
        <v>100</v>
      </c>
      <c r="G12" s="93" t="s">
        <v>101</v>
      </c>
      <c r="H12" s="94"/>
      <c r="I12" s="91"/>
      <c r="J12" s="95"/>
    </row>
    <row r="13" spans="1:15" ht="17.25" customHeight="1">
      <c r="A13" s="186">
        <v>1</v>
      </c>
      <c r="B13" s="185"/>
      <c r="C13" s="124">
        <v>0</v>
      </c>
      <c r="D13" s="227"/>
      <c r="E13" s="193">
        <v>0</v>
      </c>
      <c r="F13" s="173">
        <v>0</v>
      </c>
      <c r="G13" s="97">
        <f>SUM(D13:F13)</f>
        <v>0</v>
      </c>
      <c r="H13" s="100">
        <f t="shared" ref="H13:H29" si="0">IFERROR(SUM(G13/C13),)</f>
        <v>0</v>
      </c>
      <c r="I13" s="97">
        <f>SUM(C13,-G13)</f>
        <v>0</v>
      </c>
      <c r="J13" s="98">
        <f>PRODUCT(G13,'Pay App'!$I$19)</f>
        <v>0</v>
      </c>
    </row>
    <row r="14" spans="1:15" ht="15" customHeight="1">
      <c r="A14" s="186">
        <v>2</v>
      </c>
      <c r="B14" s="137"/>
      <c r="C14" s="125">
        <v>0</v>
      </c>
      <c r="D14" s="227"/>
      <c r="E14" s="174">
        <v>0</v>
      </c>
      <c r="F14" s="174">
        <v>0</v>
      </c>
      <c r="G14" s="99">
        <f t="shared" ref="G14:G15" si="1">SUM(D14:F14)</f>
        <v>0</v>
      </c>
      <c r="H14" s="100">
        <f t="shared" si="0"/>
        <v>0</v>
      </c>
      <c r="I14" s="99">
        <f>SUM(C14,-G14)</f>
        <v>0</v>
      </c>
      <c r="J14" s="101">
        <f>PRODUCT(G14,'Pay App'!$I$19)</f>
        <v>0</v>
      </c>
    </row>
    <row r="15" spans="1:15" ht="15" customHeight="1">
      <c r="A15" s="186">
        <v>3</v>
      </c>
      <c r="B15" s="119"/>
      <c r="C15" s="125">
        <v>0</v>
      </c>
      <c r="D15" s="227"/>
      <c r="E15" s="174">
        <v>0</v>
      </c>
      <c r="F15" s="174">
        <v>0</v>
      </c>
      <c r="G15" s="99">
        <f t="shared" si="1"/>
        <v>0</v>
      </c>
      <c r="H15" s="100">
        <f t="shared" si="0"/>
        <v>0</v>
      </c>
      <c r="I15" s="99">
        <f t="shared" ref="I15" si="2">SUM(C15,-G15)</f>
        <v>0</v>
      </c>
      <c r="J15" s="101">
        <f>PRODUCT(G15,'Pay App'!$I$19)</f>
        <v>0</v>
      </c>
    </row>
    <row r="16" spans="1:15" ht="15" customHeight="1">
      <c r="A16" s="186">
        <v>4</v>
      </c>
      <c r="B16" s="191"/>
      <c r="C16" s="125">
        <v>0</v>
      </c>
      <c r="D16" s="177"/>
      <c r="E16" s="174">
        <v>0</v>
      </c>
      <c r="F16" s="174">
        <v>0</v>
      </c>
      <c r="G16" s="99">
        <f t="shared" ref="G16" si="3">SUM(D16:F16)</f>
        <v>0</v>
      </c>
      <c r="H16" s="100">
        <f t="shared" si="0"/>
        <v>0</v>
      </c>
      <c r="I16" s="99">
        <f t="shared" ref="I16" si="4">SUM(C16,-G16)</f>
        <v>0</v>
      </c>
      <c r="J16" s="101">
        <f>PRODUCT(G16,'Pay App'!$I$19)</f>
        <v>0</v>
      </c>
    </row>
    <row r="17" spans="1:10" ht="15" customHeight="1">
      <c r="A17" s="186">
        <v>5</v>
      </c>
      <c r="B17" s="184"/>
      <c r="C17" s="125">
        <v>0</v>
      </c>
      <c r="D17" s="177"/>
      <c r="E17" s="174">
        <v>0</v>
      </c>
      <c r="F17" s="177">
        <v>0</v>
      </c>
      <c r="G17" s="178">
        <f t="shared" ref="G17:G37" si="5">SUM(D17:F17)</f>
        <v>0</v>
      </c>
      <c r="H17" s="100">
        <f t="shared" si="0"/>
        <v>0</v>
      </c>
      <c r="I17" s="178">
        <f t="shared" ref="I17:I37" si="6">SUM(C17,-G17)</f>
        <v>0</v>
      </c>
      <c r="J17" s="179">
        <f>PRODUCT(G17,'Pay App'!$I$19)</f>
        <v>0</v>
      </c>
    </row>
    <row r="18" spans="1:10" ht="15" customHeight="1">
      <c r="A18" s="186">
        <v>6</v>
      </c>
      <c r="B18" s="184"/>
      <c r="C18" s="125">
        <v>0</v>
      </c>
      <c r="D18" s="177"/>
      <c r="E18" s="174">
        <v>0</v>
      </c>
      <c r="F18" s="177">
        <v>0</v>
      </c>
      <c r="G18" s="178">
        <f t="shared" si="5"/>
        <v>0</v>
      </c>
      <c r="H18" s="100">
        <f t="shared" si="0"/>
        <v>0</v>
      </c>
      <c r="I18" s="178">
        <f t="shared" si="6"/>
        <v>0</v>
      </c>
      <c r="J18" s="179">
        <f>PRODUCT(G18,'Pay App'!$I$19)</f>
        <v>0</v>
      </c>
    </row>
    <row r="19" spans="1:10" ht="15" customHeight="1">
      <c r="A19" s="186">
        <v>7</v>
      </c>
      <c r="B19" s="137"/>
      <c r="C19" s="125">
        <v>0</v>
      </c>
      <c r="D19" s="177"/>
      <c r="E19" s="174">
        <v>0</v>
      </c>
      <c r="F19" s="177">
        <v>0</v>
      </c>
      <c r="G19" s="178">
        <f t="shared" si="5"/>
        <v>0</v>
      </c>
      <c r="H19" s="100">
        <f t="shared" si="0"/>
        <v>0</v>
      </c>
      <c r="I19" s="178">
        <f t="shared" si="6"/>
        <v>0</v>
      </c>
      <c r="J19" s="179">
        <f>PRODUCT(G19,'Pay App'!$I$19)</f>
        <v>0</v>
      </c>
    </row>
    <row r="20" spans="1:10" ht="15" customHeight="1">
      <c r="A20" s="186">
        <v>8</v>
      </c>
      <c r="B20" s="191"/>
      <c r="C20" s="125">
        <v>0</v>
      </c>
      <c r="D20" s="177"/>
      <c r="E20" s="174">
        <v>0</v>
      </c>
      <c r="F20" s="177">
        <v>0</v>
      </c>
      <c r="G20" s="178">
        <f t="shared" si="5"/>
        <v>0</v>
      </c>
      <c r="H20" s="100">
        <f t="shared" si="0"/>
        <v>0</v>
      </c>
      <c r="I20" s="178">
        <f t="shared" si="6"/>
        <v>0</v>
      </c>
      <c r="J20" s="179">
        <f>PRODUCT(G20,'Pay App'!$I$19)</f>
        <v>0</v>
      </c>
    </row>
    <row r="21" spans="1:10" ht="15" customHeight="1">
      <c r="A21" s="186">
        <v>9</v>
      </c>
      <c r="B21" s="137"/>
      <c r="C21" s="125">
        <v>0</v>
      </c>
      <c r="D21" s="177"/>
      <c r="E21" s="174">
        <v>0</v>
      </c>
      <c r="F21" s="177">
        <v>0</v>
      </c>
      <c r="G21" s="178">
        <f t="shared" si="5"/>
        <v>0</v>
      </c>
      <c r="H21" s="100">
        <f t="shared" si="0"/>
        <v>0</v>
      </c>
      <c r="I21" s="178">
        <f t="shared" si="6"/>
        <v>0</v>
      </c>
      <c r="J21" s="179">
        <f>PRODUCT(G21,'Pay App'!$I$19)</f>
        <v>0</v>
      </c>
    </row>
    <row r="22" spans="1:10" ht="15" customHeight="1">
      <c r="A22" s="186">
        <v>10</v>
      </c>
      <c r="B22" s="137"/>
      <c r="C22" s="125">
        <v>0</v>
      </c>
      <c r="D22" s="177"/>
      <c r="E22" s="174">
        <v>0</v>
      </c>
      <c r="F22" s="177">
        <v>0</v>
      </c>
      <c r="G22" s="178">
        <f t="shared" si="5"/>
        <v>0</v>
      </c>
      <c r="H22" s="100">
        <f t="shared" si="0"/>
        <v>0</v>
      </c>
      <c r="I22" s="178">
        <f t="shared" si="6"/>
        <v>0</v>
      </c>
      <c r="J22" s="179">
        <f>PRODUCT(G22,'Pay App'!$I$19)</f>
        <v>0</v>
      </c>
    </row>
    <row r="23" spans="1:10" ht="15" customHeight="1">
      <c r="A23" s="186">
        <v>11</v>
      </c>
      <c r="B23" s="191"/>
      <c r="C23" s="125">
        <v>0</v>
      </c>
      <c r="D23" s="177"/>
      <c r="E23" s="174">
        <v>0</v>
      </c>
      <c r="F23" s="177">
        <v>0</v>
      </c>
      <c r="G23" s="178">
        <f t="shared" si="5"/>
        <v>0</v>
      </c>
      <c r="H23" s="100">
        <f t="shared" si="0"/>
        <v>0</v>
      </c>
      <c r="I23" s="178">
        <f t="shared" si="6"/>
        <v>0</v>
      </c>
      <c r="J23" s="179">
        <f>PRODUCT(G23,'Pay App'!$I$19)</f>
        <v>0</v>
      </c>
    </row>
    <row r="24" spans="1:10" ht="15" customHeight="1">
      <c r="A24" s="186">
        <v>12</v>
      </c>
      <c r="B24" s="137"/>
      <c r="C24" s="125">
        <v>0</v>
      </c>
      <c r="D24" s="177"/>
      <c r="E24" s="174">
        <v>0</v>
      </c>
      <c r="F24" s="177">
        <v>0</v>
      </c>
      <c r="G24" s="178">
        <f t="shared" si="5"/>
        <v>0</v>
      </c>
      <c r="H24" s="100">
        <f t="shared" si="0"/>
        <v>0</v>
      </c>
      <c r="I24" s="178">
        <f t="shared" si="6"/>
        <v>0</v>
      </c>
      <c r="J24" s="179">
        <f>PRODUCT(G24,'Pay App'!$I$19)</f>
        <v>0</v>
      </c>
    </row>
    <row r="25" spans="1:10" ht="15" customHeight="1">
      <c r="A25" s="186">
        <v>13</v>
      </c>
      <c r="B25" s="137"/>
      <c r="C25" s="125">
        <v>0</v>
      </c>
      <c r="D25" s="177"/>
      <c r="E25" s="174">
        <v>0</v>
      </c>
      <c r="F25" s="177">
        <v>0</v>
      </c>
      <c r="G25" s="178">
        <f t="shared" si="5"/>
        <v>0</v>
      </c>
      <c r="H25" s="100">
        <f t="shared" si="0"/>
        <v>0</v>
      </c>
      <c r="I25" s="178">
        <f t="shared" si="6"/>
        <v>0</v>
      </c>
      <c r="J25" s="179">
        <f>PRODUCT(G25,'Pay App'!$I$19)</f>
        <v>0</v>
      </c>
    </row>
    <row r="26" spans="1:10" ht="15" customHeight="1">
      <c r="A26" s="186">
        <v>14</v>
      </c>
      <c r="B26" s="137"/>
      <c r="C26" s="125">
        <v>0</v>
      </c>
      <c r="D26" s="177"/>
      <c r="E26" s="174">
        <v>0</v>
      </c>
      <c r="F26" s="177">
        <v>0</v>
      </c>
      <c r="G26" s="178">
        <f t="shared" si="5"/>
        <v>0</v>
      </c>
      <c r="H26" s="100">
        <f t="shared" si="0"/>
        <v>0</v>
      </c>
      <c r="I26" s="178">
        <f t="shared" si="6"/>
        <v>0</v>
      </c>
      <c r="J26" s="179">
        <f>PRODUCT(G26,'Pay App'!$I$19)</f>
        <v>0</v>
      </c>
    </row>
    <row r="27" spans="1:10" ht="15" customHeight="1">
      <c r="A27" s="186">
        <v>15</v>
      </c>
      <c r="B27" s="191"/>
      <c r="C27" s="125">
        <v>0</v>
      </c>
      <c r="D27" s="177"/>
      <c r="E27" s="174">
        <v>0</v>
      </c>
      <c r="F27" s="177">
        <v>0</v>
      </c>
      <c r="G27" s="178">
        <f t="shared" si="5"/>
        <v>0</v>
      </c>
      <c r="H27" s="100">
        <f t="shared" si="0"/>
        <v>0</v>
      </c>
      <c r="I27" s="178">
        <f t="shared" si="6"/>
        <v>0</v>
      </c>
      <c r="J27" s="179">
        <f>PRODUCT(G27,'Pay App'!$I$19)</f>
        <v>0</v>
      </c>
    </row>
    <row r="28" spans="1:10" ht="15" customHeight="1">
      <c r="A28" s="186">
        <v>16</v>
      </c>
      <c r="B28" s="137"/>
      <c r="C28" s="125">
        <v>0</v>
      </c>
      <c r="D28" s="177"/>
      <c r="E28" s="174">
        <v>0</v>
      </c>
      <c r="F28" s="177">
        <v>0</v>
      </c>
      <c r="G28" s="178">
        <f t="shared" si="5"/>
        <v>0</v>
      </c>
      <c r="H28" s="100">
        <f t="shared" si="0"/>
        <v>0</v>
      </c>
      <c r="I28" s="178">
        <f t="shared" si="6"/>
        <v>0</v>
      </c>
      <c r="J28" s="179">
        <f>PRODUCT(G28,'Pay App'!$I$19)</f>
        <v>0</v>
      </c>
    </row>
    <row r="29" spans="1:10" ht="15" customHeight="1">
      <c r="A29" s="186">
        <v>17</v>
      </c>
      <c r="B29" s="137"/>
      <c r="C29" s="125">
        <v>0</v>
      </c>
      <c r="D29" s="177"/>
      <c r="E29" s="174">
        <v>0</v>
      </c>
      <c r="F29" s="177">
        <v>0</v>
      </c>
      <c r="G29" s="178">
        <f t="shared" si="5"/>
        <v>0</v>
      </c>
      <c r="H29" s="100">
        <f t="shared" si="0"/>
        <v>0</v>
      </c>
      <c r="I29" s="178">
        <f t="shared" si="6"/>
        <v>0</v>
      </c>
      <c r="J29" s="179">
        <f>PRODUCT(G29,'Pay App'!$I$19)</f>
        <v>0</v>
      </c>
    </row>
    <row r="30" spans="1:10" ht="15" customHeight="1">
      <c r="A30" s="186">
        <v>18</v>
      </c>
      <c r="B30" s="137"/>
      <c r="C30" s="125">
        <v>0</v>
      </c>
      <c r="D30" s="177"/>
      <c r="E30" s="174">
        <v>0</v>
      </c>
      <c r="F30" s="177">
        <v>0</v>
      </c>
      <c r="G30" s="178">
        <f t="shared" si="5"/>
        <v>0</v>
      </c>
      <c r="H30" s="100">
        <f t="shared" ref="H30:H37" si="7">IFERROR(SUM(G30/C30),)</f>
        <v>0</v>
      </c>
      <c r="I30" s="178">
        <f t="shared" si="6"/>
        <v>0</v>
      </c>
      <c r="J30" s="179">
        <f>PRODUCT(G30,'Pay App'!$I$19)</f>
        <v>0</v>
      </c>
    </row>
    <row r="31" spans="1:10" ht="15" customHeight="1">
      <c r="A31" s="186">
        <v>19</v>
      </c>
      <c r="B31" s="137"/>
      <c r="C31" s="125">
        <v>0</v>
      </c>
      <c r="D31" s="177"/>
      <c r="E31" s="174">
        <v>0</v>
      </c>
      <c r="F31" s="177">
        <v>0</v>
      </c>
      <c r="G31" s="178">
        <f t="shared" si="5"/>
        <v>0</v>
      </c>
      <c r="H31" s="100">
        <f t="shared" si="7"/>
        <v>0</v>
      </c>
      <c r="I31" s="178">
        <f t="shared" si="6"/>
        <v>0</v>
      </c>
      <c r="J31" s="179">
        <f>PRODUCT(G31,'Pay App'!$I$19)</f>
        <v>0</v>
      </c>
    </row>
    <row r="32" spans="1:10" ht="15" customHeight="1">
      <c r="A32" s="186">
        <v>20</v>
      </c>
      <c r="B32" s="137"/>
      <c r="C32" s="125">
        <v>0</v>
      </c>
      <c r="D32" s="177"/>
      <c r="E32" s="174">
        <v>0</v>
      </c>
      <c r="F32" s="177">
        <v>0</v>
      </c>
      <c r="G32" s="178">
        <f t="shared" si="5"/>
        <v>0</v>
      </c>
      <c r="H32" s="100">
        <f t="shared" si="7"/>
        <v>0</v>
      </c>
      <c r="I32" s="178">
        <f t="shared" si="6"/>
        <v>0</v>
      </c>
      <c r="J32" s="179">
        <f>PRODUCT(G32,'Pay App'!$I$19)</f>
        <v>0</v>
      </c>
    </row>
    <row r="33" spans="1:10" ht="15" customHeight="1">
      <c r="A33" s="186">
        <v>21</v>
      </c>
      <c r="B33" s="137"/>
      <c r="C33" s="125">
        <v>0</v>
      </c>
      <c r="D33" s="177"/>
      <c r="E33" s="174">
        <v>0</v>
      </c>
      <c r="F33" s="177">
        <v>0</v>
      </c>
      <c r="G33" s="178">
        <f t="shared" si="5"/>
        <v>0</v>
      </c>
      <c r="H33" s="100">
        <f t="shared" si="7"/>
        <v>0</v>
      </c>
      <c r="I33" s="178">
        <f t="shared" si="6"/>
        <v>0</v>
      </c>
      <c r="J33" s="179">
        <f>PRODUCT(G33,'Pay App'!$I$19)</f>
        <v>0</v>
      </c>
    </row>
    <row r="34" spans="1:10" ht="15" customHeight="1">
      <c r="A34" s="186">
        <v>22</v>
      </c>
      <c r="B34" s="137"/>
      <c r="C34" s="125">
        <v>0</v>
      </c>
      <c r="D34" s="177"/>
      <c r="E34" s="174">
        <v>0</v>
      </c>
      <c r="F34" s="177">
        <v>0</v>
      </c>
      <c r="G34" s="178">
        <f t="shared" si="5"/>
        <v>0</v>
      </c>
      <c r="H34" s="100">
        <f t="shared" si="7"/>
        <v>0</v>
      </c>
      <c r="I34" s="178">
        <f t="shared" si="6"/>
        <v>0</v>
      </c>
      <c r="J34" s="179">
        <f>PRODUCT(G34,'Pay App'!$I$19)</f>
        <v>0</v>
      </c>
    </row>
    <row r="35" spans="1:10" ht="15" customHeight="1">
      <c r="A35" s="186">
        <v>23</v>
      </c>
      <c r="B35" s="137"/>
      <c r="C35" s="125">
        <v>0</v>
      </c>
      <c r="D35" s="177"/>
      <c r="E35" s="174">
        <v>0</v>
      </c>
      <c r="F35" s="177">
        <v>0</v>
      </c>
      <c r="G35" s="178">
        <f t="shared" si="5"/>
        <v>0</v>
      </c>
      <c r="H35" s="100">
        <f t="shared" si="7"/>
        <v>0</v>
      </c>
      <c r="I35" s="178">
        <f t="shared" si="6"/>
        <v>0</v>
      </c>
      <c r="J35" s="179">
        <f>PRODUCT(G35,'Pay App'!$I$19)</f>
        <v>0</v>
      </c>
    </row>
    <row r="36" spans="1:10" ht="15" customHeight="1">
      <c r="A36" s="186">
        <v>24</v>
      </c>
      <c r="B36" s="137"/>
      <c r="C36" s="125">
        <v>0</v>
      </c>
      <c r="D36" s="177"/>
      <c r="E36" s="174">
        <v>0</v>
      </c>
      <c r="F36" s="177">
        <v>0</v>
      </c>
      <c r="G36" s="178">
        <f t="shared" si="5"/>
        <v>0</v>
      </c>
      <c r="H36" s="100">
        <f t="shared" si="7"/>
        <v>0</v>
      </c>
      <c r="I36" s="178">
        <f t="shared" si="6"/>
        <v>0</v>
      </c>
      <c r="J36" s="179">
        <f>PRODUCT(G36,'Pay App'!$I$19)</f>
        <v>0</v>
      </c>
    </row>
    <row r="37" spans="1:10" ht="15" customHeight="1">
      <c r="A37" s="186">
        <v>25</v>
      </c>
      <c r="B37" s="137"/>
      <c r="C37" s="125">
        <v>0</v>
      </c>
      <c r="D37" s="177"/>
      <c r="E37" s="174">
        <v>0</v>
      </c>
      <c r="F37" s="177">
        <v>0</v>
      </c>
      <c r="G37" s="178">
        <f t="shared" si="5"/>
        <v>0</v>
      </c>
      <c r="H37" s="100">
        <f t="shared" si="7"/>
        <v>0</v>
      </c>
      <c r="I37" s="178">
        <f t="shared" si="6"/>
        <v>0</v>
      </c>
      <c r="J37" s="179">
        <f>PRODUCT(G37,'Pay App'!$I$19)</f>
        <v>0</v>
      </c>
    </row>
    <row r="38" spans="1:10" ht="15" customHeight="1">
      <c r="A38" s="134"/>
      <c r="B38" s="102" t="s">
        <v>7</v>
      </c>
      <c r="C38" s="96">
        <f>SUM(C13:C37)</f>
        <v>0</v>
      </c>
      <c r="D38" s="175">
        <f>SUM(D13:D37)</f>
        <v>0</v>
      </c>
      <c r="E38" s="176">
        <f>SUM(E13:E37)</f>
        <v>0</v>
      </c>
      <c r="F38" s="175">
        <f>SUM(F13:F37)</f>
        <v>0</v>
      </c>
      <c r="G38" s="103">
        <f>SUM(G13:G37)</f>
        <v>0</v>
      </c>
      <c r="H38" s="104" t="str">
        <f t="shared" ref="H38" si="8">IFERROR(SUM(G38/C38),"")</f>
        <v/>
      </c>
      <c r="I38" s="103">
        <f>SUM(I13:I37)</f>
        <v>0</v>
      </c>
      <c r="J38" s="105">
        <f>SUM(J13:J37)</f>
        <v>0</v>
      </c>
    </row>
    <row r="39" spans="1:10" ht="15" customHeight="1" thickBot="1">
      <c r="A39" s="138"/>
      <c r="B39" s="106"/>
      <c r="C39" s="107"/>
      <c r="D39" s="108"/>
      <c r="E39" s="108"/>
      <c r="F39" s="108"/>
      <c r="G39" s="106"/>
      <c r="H39" s="109"/>
      <c r="I39" s="106"/>
      <c r="J39" s="110"/>
    </row>
    <row r="40" spans="1:10" ht="15" customHeight="1">
      <c r="A40" s="121"/>
      <c r="B40" s="129"/>
      <c r="C40" s="64"/>
      <c r="D40" s="65"/>
      <c r="E40" s="65"/>
      <c r="F40" s="65"/>
      <c r="G40" s="129"/>
      <c r="H40" s="111"/>
      <c r="I40" s="129"/>
      <c r="J40" s="112" t="s">
        <v>102</v>
      </c>
    </row>
    <row r="41" spans="1:10" ht="15" customHeight="1">
      <c r="A41" s="139"/>
      <c r="B41" s="113"/>
      <c r="C41" s="114"/>
      <c r="D41" s="115"/>
      <c r="E41" s="115"/>
      <c r="F41" s="115"/>
      <c r="G41" s="113"/>
      <c r="H41" s="116"/>
      <c r="I41" s="113"/>
      <c r="J41" s="117"/>
    </row>
    <row r="42" spans="1:10" ht="15" customHeight="1"/>
    <row r="43" spans="1:10" ht="15" customHeight="1"/>
    <row r="44" spans="1:10" ht="14.1" customHeight="1"/>
    <row r="45" spans="1:10" ht="14.1" customHeight="1"/>
    <row r="46" spans="1:10" ht="14.1" customHeight="1"/>
    <row r="47" spans="1:10" ht="14.1" customHeight="1"/>
  </sheetData>
  <mergeCells count="4">
    <mergeCell ref="G7:H7"/>
    <mergeCell ref="D8:E8"/>
    <mergeCell ref="B2:D2"/>
    <mergeCell ref="B4:D4"/>
  </mergeCells>
  <pageMargins left="0.25" right="0.25" top="0.75" bottom="0.75" header="0.3" footer="0.3"/>
  <pageSetup scale="81" fitToWidth="0" fitToHeight="0" orientation="landscape" useFirstPageNumber="1" r:id="rId1"/>
  <headerFooter alignWithMargins="0"/>
  <colBreaks count="1" manualBreakCount="1">
    <brk id="10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A836-9C49-465A-99FE-1F765B89A378}">
  <sheetPr>
    <tabColor rgb="FFFFFF00"/>
  </sheetPr>
  <dimension ref="A1:W62"/>
  <sheetViews>
    <sheetView zoomScale="120" zoomScaleNormal="120" zoomScaleSheetLayoutView="100" workbookViewId="0">
      <selection activeCell="B17" sqref="B17"/>
    </sheetView>
  </sheetViews>
  <sheetFormatPr defaultRowHeight="14.4"/>
  <cols>
    <col min="1" max="1" width="4" bestFit="1" customWidth="1"/>
    <col min="2" max="2" width="52.88671875" customWidth="1"/>
    <col min="3" max="3" width="15.5546875" bestFit="1" customWidth="1"/>
    <col min="4" max="4" width="15.6640625" bestFit="1" customWidth="1"/>
    <col min="5" max="6" width="13.6640625" customWidth="1"/>
    <col min="7" max="7" width="14.44140625" customWidth="1"/>
    <col min="8" max="8" width="14.6640625" bestFit="1" customWidth="1"/>
    <col min="9" max="9" width="14" bestFit="1" customWidth="1"/>
    <col min="10" max="10" width="14.88671875" bestFit="1" customWidth="1"/>
    <col min="11" max="11" width="14.6640625" bestFit="1" customWidth="1"/>
    <col min="12" max="17" width="15.109375" bestFit="1" customWidth="1"/>
    <col min="19" max="19" width="16.88671875" bestFit="1" customWidth="1"/>
    <col min="20" max="20" width="11.5546875" style="194" bestFit="1" customWidth="1"/>
    <col min="21" max="21" width="16" customWidth="1"/>
    <col min="22" max="22" width="8.44140625" customWidth="1"/>
    <col min="23" max="23" width="14.33203125" customWidth="1"/>
  </cols>
  <sheetData>
    <row r="1" spans="1:21">
      <c r="A1" t="s">
        <v>113</v>
      </c>
    </row>
    <row r="2" spans="1:21">
      <c r="A2" s="83" t="s">
        <v>83</v>
      </c>
      <c r="B2" s="84"/>
      <c r="C2" s="85" t="s">
        <v>84</v>
      </c>
      <c r="D2" s="168" t="s">
        <v>85</v>
      </c>
    </row>
    <row r="3" spans="1:21">
      <c r="A3" s="83"/>
      <c r="B3" s="84"/>
      <c r="C3" s="88"/>
      <c r="D3" s="169" t="s">
        <v>92</v>
      </c>
      <c r="E3" s="217" t="s">
        <v>7</v>
      </c>
      <c r="F3" s="218"/>
      <c r="G3" s="218"/>
      <c r="H3" s="218"/>
      <c r="I3" s="218"/>
      <c r="J3" s="218"/>
      <c r="K3" s="218"/>
      <c r="L3" s="218"/>
      <c r="M3" s="218"/>
      <c r="N3" s="195"/>
      <c r="O3" s="195"/>
    </row>
    <row r="4" spans="1:21">
      <c r="A4" s="83"/>
      <c r="B4" s="84"/>
      <c r="C4" s="88"/>
      <c r="D4" s="169" t="s">
        <v>97</v>
      </c>
      <c r="E4" s="196" t="s">
        <v>114</v>
      </c>
      <c r="F4" s="196" t="s">
        <v>114</v>
      </c>
      <c r="G4" s="196" t="s">
        <v>114</v>
      </c>
      <c r="H4" s="196" t="s">
        <v>114</v>
      </c>
      <c r="I4" s="196" t="s">
        <v>114</v>
      </c>
      <c r="J4" s="196" t="s">
        <v>114</v>
      </c>
      <c r="K4" s="196" t="s">
        <v>114</v>
      </c>
      <c r="L4" s="196" t="s">
        <v>114</v>
      </c>
      <c r="M4" s="196" t="s">
        <v>114</v>
      </c>
      <c r="N4" s="196" t="s">
        <v>114</v>
      </c>
      <c r="O4" s="196" t="s">
        <v>114</v>
      </c>
      <c r="P4" s="196"/>
      <c r="Q4" s="196"/>
      <c r="S4" s="197" t="s">
        <v>115</v>
      </c>
      <c r="T4" s="198" t="s">
        <v>80</v>
      </c>
      <c r="U4" t="s">
        <v>116</v>
      </c>
    </row>
    <row r="5" spans="1:21">
      <c r="A5" s="93"/>
      <c r="B5" s="91"/>
      <c r="C5" s="92"/>
      <c r="D5" s="171"/>
      <c r="E5" s="196">
        <v>1</v>
      </c>
      <c r="F5" s="196">
        <v>2</v>
      </c>
      <c r="G5" s="196">
        <v>3</v>
      </c>
      <c r="H5" s="196">
        <v>4</v>
      </c>
      <c r="I5" s="196">
        <v>5</v>
      </c>
      <c r="J5" s="196">
        <v>6</v>
      </c>
      <c r="K5" s="196">
        <v>7</v>
      </c>
      <c r="L5" s="196">
        <v>8</v>
      </c>
      <c r="M5" s="196">
        <v>9</v>
      </c>
      <c r="N5" s="196">
        <v>10</v>
      </c>
      <c r="O5" s="196">
        <v>11</v>
      </c>
      <c r="P5" s="196"/>
      <c r="Q5" s="196"/>
      <c r="S5" s="197" t="s">
        <v>117</v>
      </c>
      <c r="T5" s="194" t="s">
        <v>118</v>
      </c>
    </row>
    <row r="6" spans="1:21" ht="15.6">
      <c r="A6" s="199">
        <v>1</v>
      </c>
      <c r="B6" s="185">
        <f>'Cont Sheet'!B13</f>
        <v>0</v>
      </c>
      <c r="C6" s="96">
        <f>'Cont Sheet'!C13</f>
        <v>0</v>
      </c>
      <c r="D6" s="200">
        <f t="shared" ref="D6:D10" si="0">SUM(E6:I6)</f>
        <v>0</v>
      </c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S6" s="202">
        <f>SUM(E6:R6)</f>
        <v>0</v>
      </c>
      <c r="T6" s="194" t="e">
        <f>S6/C6</f>
        <v>#DIV/0!</v>
      </c>
      <c r="U6" s="202">
        <f>C6-S6</f>
        <v>0</v>
      </c>
    </row>
    <row r="7" spans="1:21" ht="15.6">
      <c r="A7" s="199">
        <v>2</v>
      </c>
      <c r="B7" s="137">
        <f>'Cont Sheet'!B14</f>
        <v>0</v>
      </c>
      <c r="C7" s="88">
        <f>'Cont Sheet'!C14</f>
        <v>0</v>
      </c>
      <c r="D7" s="200">
        <f t="shared" si="0"/>
        <v>0</v>
      </c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S7" s="202">
        <f t="shared" ref="S7:S9" si="1">SUM(E7:R7)</f>
        <v>0</v>
      </c>
      <c r="T7" s="194" t="e">
        <f t="shared" ref="T7:V32" si="2">S7/C7</f>
        <v>#DIV/0!</v>
      </c>
      <c r="U7" s="202">
        <f t="shared" ref="U7:U8" si="3">C7-S7</f>
        <v>0</v>
      </c>
    </row>
    <row r="8" spans="1:21" ht="15.6">
      <c r="A8" s="199">
        <v>3</v>
      </c>
      <c r="B8" s="119">
        <f>'Cont Sheet'!B15</f>
        <v>0</v>
      </c>
      <c r="C8" s="88">
        <f>'Cont Sheet'!C15</f>
        <v>0</v>
      </c>
      <c r="D8" s="200">
        <f t="shared" si="0"/>
        <v>0</v>
      </c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S8" s="202">
        <f t="shared" si="1"/>
        <v>0</v>
      </c>
      <c r="T8" s="194" t="e">
        <f t="shared" si="2"/>
        <v>#DIV/0!</v>
      </c>
      <c r="U8" s="202">
        <f t="shared" si="3"/>
        <v>0</v>
      </c>
    </row>
    <row r="9" spans="1:21" ht="15.6">
      <c r="A9" s="199">
        <v>4</v>
      </c>
      <c r="B9" s="191"/>
      <c r="C9" s="88"/>
      <c r="D9" s="200">
        <f t="shared" si="0"/>
        <v>0</v>
      </c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S9" s="202">
        <f t="shared" si="1"/>
        <v>0</v>
      </c>
      <c r="T9" s="194" t="e">
        <f t="shared" si="2"/>
        <v>#DIV/0!</v>
      </c>
      <c r="U9" s="202">
        <f>C9-S9</f>
        <v>0</v>
      </c>
    </row>
    <row r="10" spans="1:21" ht="15.6">
      <c r="A10" s="199">
        <v>5</v>
      </c>
      <c r="B10" s="184"/>
      <c r="C10" s="88"/>
      <c r="D10" s="200">
        <f t="shared" si="0"/>
        <v>0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S10" s="202">
        <f>SUM(E10:R10)</f>
        <v>0</v>
      </c>
      <c r="T10" s="194" t="e">
        <f t="shared" si="2"/>
        <v>#DIV/0!</v>
      </c>
      <c r="U10" s="202">
        <f>C10-S10</f>
        <v>0</v>
      </c>
    </row>
    <row r="11" spans="1:21" ht="15.6">
      <c r="A11" s="199">
        <v>6</v>
      </c>
      <c r="B11" s="203"/>
      <c r="C11" s="88"/>
      <c r="D11" s="200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S11" s="202">
        <f t="shared" ref="S11:U34" si="4">SUM(E11:R11)</f>
        <v>0</v>
      </c>
      <c r="T11" s="194" t="e">
        <f t="shared" si="2"/>
        <v>#DIV/0!</v>
      </c>
      <c r="U11" s="202">
        <f t="shared" ref="U11:W34" si="5">C11-S11</f>
        <v>0</v>
      </c>
    </row>
    <row r="12" spans="1:21" ht="15.6">
      <c r="A12" s="199">
        <v>7</v>
      </c>
      <c r="B12" s="203"/>
      <c r="C12" s="88"/>
      <c r="D12" s="200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S12" s="202">
        <f t="shared" si="4"/>
        <v>0</v>
      </c>
      <c r="T12" s="194" t="e">
        <f t="shared" si="2"/>
        <v>#DIV/0!</v>
      </c>
      <c r="U12" s="202">
        <f>C12-S12</f>
        <v>0</v>
      </c>
    </row>
    <row r="13" spans="1:21" ht="15.6">
      <c r="A13" s="199">
        <v>8</v>
      </c>
      <c r="B13" s="203"/>
      <c r="C13" s="88"/>
      <c r="D13" s="200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S13" s="202">
        <f t="shared" si="4"/>
        <v>0</v>
      </c>
      <c r="T13" s="194" t="e">
        <f t="shared" si="2"/>
        <v>#DIV/0!</v>
      </c>
      <c r="U13" s="202">
        <f t="shared" si="5"/>
        <v>0</v>
      </c>
    </row>
    <row r="14" spans="1:21" ht="15.6">
      <c r="A14" s="199">
        <v>9</v>
      </c>
      <c r="B14" s="203"/>
      <c r="C14" s="88"/>
      <c r="D14" s="200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S14" s="202">
        <f t="shared" si="4"/>
        <v>0</v>
      </c>
      <c r="T14" s="194" t="e">
        <f t="shared" si="2"/>
        <v>#DIV/0!</v>
      </c>
      <c r="U14" s="202">
        <f t="shared" si="5"/>
        <v>0</v>
      </c>
    </row>
    <row r="15" spans="1:21" ht="15.6">
      <c r="A15" s="199">
        <v>10</v>
      </c>
      <c r="B15" s="203"/>
      <c r="C15" s="88"/>
      <c r="D15" s="200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S15" s="202">
        <f t="shared" si="4"/>
        <v>0</v>
      </c>
      <c r="T15" s="194" t="e">
        <f t="shared" si="2"/>
        <v>#DIV/0!</v>
      </c>
      <c r="U15" s="202">
        <f t="shared" si="5"/>
        <v>0</v>
      </c>
    </row>
    <row r="16" spans="1:21" ht="15.6">
      <c r="A16" s="199">
        <v>11</v>
      </c>
      <c r="B16" s="203"/>
      <c r="C16" s="88"/>
      <c r="D16" s="200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S16" s="202">
        <f t="shared" si="4"/>
        <v>0</v>
      </c>
      <c r="T16" s="194" t="e">
        <f t="shared" si="2"/>
        <v>#DIV/0!</v>
      </c>
      <c r="U16" s="202">
        <f t="shared" si="5"/>
        <v>0</v>
      </c>
    </row>
    <row r="17" spans="1:23" ht="15.6">
      <c r="A17" s="199">
        <v>12</v>
      </c>
      <c r="B17" s="203"/>
      <c r="C17" s="88"/>
      <c r="D17" s="200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S17" s="202">
        <f t="shared" si="4"/>
        <v>0</v>
      </c>
      <c r="T17" s="194" t="e">
        <f t="shared" si="2"/>
        <v>#DIV/0!</v>
      </c>
      <c r="U17" s="202">
        <f t="shared" si="5"/>
        <v>0</v>
      </c>
    </row>
    <row r="18" spans="1:23" ht="15.6">
      <c r="A18" s="199">
        <v>13</v>
      </c>
      <c r="B18" s="203"/>
      <c r="C18" s="88"/>
      <c r="D18" s="200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S18" s="202">
        <f t="shared" si="4"/>
        <v>0</v>
      </c>
      <c r="T18" s="194" t="e">
        <f t="shared" si="2"/>
        <v>#DIV/0!</v>
      </c>
      <c r="U18" s="202">
        <f t="shared" si="5"/>
        <v>0</v>
      </c>
    </row>
    <row r="19" spans="1:23" ht="15.6">
      <c r="A19" s="199">
        <v>14</v>
      </c>
      <c r="B19" s="203"/>
      <c r="C19" s="88"/>
      <c r="D19" s="200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S19" s="202">
        <f t="shared" si="4"/>
        <v>0</v>
      </c>
      <c r="T19" s="194" t="e">
        <f t="shared" si="2"/>
        <v>#DIV/0!</v>
      </c>
      <c r="U19" s="202">
        <f t="shared" si="5"/>
        <v>0</v>
      </c>
    </row>
    <row r="20" spans="1:23" ht="15.6">
      <c r="A20" s="199">
        <v>15</v>
      </c>
      <c r="B20" s="203"/>
      <c r="C20" s="88"/>
      <c r="D20" s="200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S20" s="202">
        <f t="shared" si="4"/>
        <v>0</v>
      </c>
      <c r="T20" s="194" t="e">
        <f t="shared" si="2"/>
        <v>#DIV/0!</v>
      </c>
      <c r="U20" s="202">
        <f t="shared" si="5"/>
        <v>0</v>
      </c>
    </row>
    <row r="21" spans="1:23" ht="15.6">
      <c r="A21" s="199">
        <v>16</v>
      </c>
      <c r="B21" s="204"/>
      <c r="C21" s="88"/>
      <c r="D21" s="200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S21" s="202">
        <f t="shared" si="4"/>
        <v>0</v>
      </c>
      <c r="T21" s="194" t="e">
        <f t="shared" si="2"/>
        <v>#DIV/0!</v>
      </c>
      <c r="U21" s="202">
        <f t="shared" si="5"/>
        <v>0</v>
      </c>
    </row>
    <row r="22" spans="1:23" ht="15.6">
      <c r="A22" s="199">
        <v>17</v>
      </c>
      <c r="B22" s="204"/>
      <c r="C22" s="88"/>
      <c r="D22" s="200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S22" s="202">
        <f t="shared" si="4"/>
        <v>0</v>
      </c>
      <c r="T22" s="194" t="e">
        <f t="shared" si="2"/>
        <v>#DIV/0!</v>
      </c>
      <c r="U22" s="202">
        <f t="shared" si="5"/>
        <v>0</v>
      </c>
    </row>
    <row r="23" spans="1:23" ht="15.6">
      <c r="A23" s="199">
        <v>18</v>
      </c>
      <c r="B23" s="204"/>
      <c r="C23" s="88"/>
      <c r="D23" s="200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S23" s="202">
        <f t="shared" si="4"/>
        <v>0</v>
      </c>
      <c r="T23" s="194" t="e">
        <f t="shared" si="2"/>
        <v>#DIV/0!</v>
      </c>
      <c r="U23" s="202">
        <f t="shared" si="5"/>
        <v>0</v>
      </c>
    </row>
    <row r="24" spans="1:23" ht="15.6">
      <c r="A24" s="199">
        <v>19</v>
      </c>
      <c r="B24" s="204"/>
      <c r="C24" s="88"/>
      <c r="D24" s="200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S24" s="202">
        <f t="shared" si="4"/>
        <v>0</v>
      </c>
      <c r="T24" s="194" t="e">
        <f t="shared" si="2"/>
        <v>#DIV/0!</v>
      </c>
      <c r="U24" s="202">
        <f t="shared" si="5"/>
        <v>0</v>
      </c>
    </row>
    <row r="25" spans="1:23" ht="15.6">
      <c r="A25" s="199">
        <v>20</v>
      </c>
      <c r="B25" s="204"/>
      <c r="C25" s="88"/>
      <c r="D25" s="200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S25" s="202">
        <f t="shared" si="4"/>
        <v>0</v>
      </c>
      <c r="T25" s="194" t="e">
        <f t="shared" si="2"/>
        <v>#DIV/0!</v>
      </c>
      <c r="U25" s="202">
        <f t="shared" si="5"/>
        <v>0</v>
      </c>
    </row>
    <row r="26" spans="1:23" ht="15.6">
      <c r="A26" s="199">
        <v>21</v>
      </c>
      <c r="B26" s="204"/>
      <c r="C26" s="88"/>
      <c r="D26" s="200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S26" s="202">
        <f t="shared" si="4"/>
        <v>0</v>
      </c>
      <c r="T26" s="194" t="e">
        <f t="shared" si="2"/>
        <v>#DIV/0!</v>
      </c>
      <c r="U26" s="202">
        <f t="shared" si="5"/>
        <v>0</v>
      </c>
    </row>
    <row r="27" spans="1:23" ht="15.6">
      <c r="A27" s="199">
        <v>22</v>
      </c>
      <c r="B27" s="204"/>
      <c r="C27" s="88"/>
      <c r="D27" s="200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S27" s="202">
        <f t="shared" si="4"/>
        <v>0</v>
      </c>
      <c r="T27" s="194" t="e">
        <f t="shared" si="2"/>
        <v>#DIV/0!</v>
      </c>
      <c r="U27" s="202">
        <f t="shared" si="5"/>
        <v>0</v>
      </c>
    </row>
    <row r="28" spans="1:23" ht="15.6">
      <c r="A28" s="199">
        <v>23</v>
      </c>
      <c r="B28" s="204"/>
      <c r="C28" s="88"/>
      <c r="D28" s="200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S28" s="202">
        <f t="shared" si="4"/>
        <v>0</v>
      </c>
      <c r="T28" s="194" t="e">
        <f t="shared" si="2"/>
        <v>#DIV/0!</v>
      </c>
      <c r="U28" s="202">
        <f t="shared" si="5"/>
        <v>0</v>
      </c>
    </row>
    <row r="29" spans="1:23" ht="15.6">
      <c r="A29" s="199">
        <v>24</v>
      </c>
      <c r="B29" s="204"/>
      <c r="C29" s="88"/>
      <c r="D29" s="200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S29" s="202">
        <f t="shared" si="4"/>
        <v>0</v>
      </c>
      <c r="T29" s="194" t="e">
        <f t="shared" si="2"/>
        <v>#DIV/0!</v>
      </c>
      <c r="U29" s="202">
        <f t="shared" si="5"/>
        <v>0</v>
      </c>
    </row>
    <row r="30" spans="1:23" ht="15.6">
      <c r="A30" s="199">
        <v>25</v>
      </c>
      <c r="B30" s="204"/>
      <c r="C30" s="88"/>
      <c r="D30" s="200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S30" s="202">
        <f>SUM(E30:R30)</f>
        <v>0</v>
      </c>
      <c r="T30" s="194" t="e">
        <f t="shared" si="2"/>
        <v>#DIV/0!</v>
      </c>
      <c r="U30" s="202">
        <f t="shared" si="5"/>
        <v>0</v>
      </c>
    </row>
    <row r="31" spans="1:23" ht="15.6">
      <c r="A31" s="199">
        <v>26</v>
      </c>
      <c r="B31" s="204"/>
      <c r="C31" s="88"/>
      <c r="D31" s="200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2">
        <f>SUM(E31:R31)</f>
        <v>0</v>
      </c>
      <c r="T31" s="194" t="e">
        <f t="shared" si="2"/>
        <v>#DIV/0!</v>
      </c>
      <c r="U31" s="202" t="e">
        <f t="shared" si="4"/>
        <v>#DIV/0!</v>
      </c>
      <c r="V31" s="194" t="e">
        <f>U31/E31</f>
        <v>#DIV/0!</v>
      </c>
      <c r="W31" s="202" t="e">
        <f t="shared" si="5"/>
        <v>#DIV/0!</v>
      </c>
    </row>
    <row r="32" spans="1:23" ht="15.6">
      <c r="A32" s="199">
        <v>27</v>
      </c>
      <c r="B32" s="204"/>
      <c r="C32" s="88"/>
      <c r="D32" s="200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2">
        <f>SUM(E32:R32)</f>
        <v>0</v>
      </c>
      <c r="T32" s="194" t="e">
        <f t="shared" si="2"/>
        <v>#DIV/0!</v>
      </c>
      <c r="U32" s="202" t="e">
        <f t="shared" si="4"/>
        <v>#DIV/0!</v>
      </c>
      <c r="V32" s="194" t="e">
        <f t="shared" si="2"/>
        <v>#DIV/0!</v>
      </c>
      <c r="W32" s="202" t="e">
        <f t="shared" si="5"/>
        <v>#DIV/0!</v>
      </c>
    </row>
    <row r="33" spans="1:21" ht="15.6">
      <c r="A33" s="199">
        <v>28</v>
      </c>
      <c r="B33" s="204"/>
      <c r="C33" s="88"/>
      <c r="D33" s="200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S33" s="202">
        <f t="shared" si="4"/>
        <v>0</v>
      </c>
      <c r="T33" s="194" t="e">
        <f t="shared" ref="T33:T45" si="6">S33/C33</f>
        <v>#DIV/0!</v>
      </c>
      <c r="U33" s="202">
        <f t="shared" si="5"/>
        <v>0</v>
      </c>
    </row>
    <row r="34" spans="1:21" ht="15.6">
      <c r="A34" s="199">
        <v>29</v>
      </c>
      <c r="B34" s="204"/>
      <c r="C34" s="88"/>
      <c r="D34" s="200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S34" s="202">
        <f t="shared" si="4"/>
        <v>0</v>
      </c>
      <c r="T34" s="194" t="e">
        <f t="shared" si="6"/>
        <v>#DIV/0!</v>
      </c>
      <c r="U34" s="202">
        <f t="shared" si="5"/>
        <v>0</v>
      </c>
    </row>
    <row r="35" spans="1:21" ht="15.6">
      <c r="A35" s="199">
        <v>30</v>
      </c>
      <c r="B35" s="204"/>
      <c r="C35" s="88"/>
      <c r="D35" s="200"/>
      <c r="I35" s="202"/>
      <c r="J35" s="201"/>
      <c r="S35" s="202">
        <f t="shared" ref="S35:S46" si="7">SUM(E35:R35)</f>
        <v>0</v>
      </c>
      <c r="T35" s="194" t="e">
        <f t="shared" si="6"/>
        <v>#DIV/0!</v>
      </c>
      <c r="U35" s="202">
        <f t="shared" ref="U35:U46" si="8">C35-S35</f>
        <v>0</v>
      </c>
    </row>
    <row r="36" spans="1:21" ht="15.6">
      <c r="A36" s="199">
        <v>31</v>
      </c>
      <c r="B36" s="204"/>
      <c r="C36" s="88"/>
      <c r="D36" s="200"/>
      <c r="J36" s="201"/>
      <c r="S36" s="202">
        <f t="shared" si="7"/>
        <v>0</v>
      </c>
      <c r="T36" s="194" t="e">
        <f t="shared" si="6"/>
        <v>#DIV/0!</v>
      </c>
      <c r="U36" s="202">
        <f t="shared" si="8"/>
        <v>0</v>
      </c>
    </row>
    <row r="37" spans="1:21" ht="15.6">
      <c r="A37" s="199">
        <v>32</v>
      </c>
      <c r="B37" s="204"/>
      <c r="C37" s="88"/>
      <c r="D37" s="200"/>
      <c r="J37" s="201"/>
      <c r="S37" s="202">
        <f t="shared" si="7"/>
        <v>0</v>
      </c>
      <c r="T37" s="194" t="e">
        <f t="shared" si="6"/>
        <v>#DIV/0!</v>
      </c>
      <c r="U37" s="202">
        <f t="shared" si="8"/>
        <v>0</v>
      </c>
    </row>
    <row r="38" spans="1:21" ht="15.6">
      <c r="A38" s="199">
        <v>33</v>
      </c>
      <c r="B38" s="204"/>
      <c r="C38" s="88"/>
      <c r="D38" s="200"/>
      <c r="J38" s="201"/>
      <c r="S38" s="202">
        <f t="shared" si="7"/>
        <v>0</v>
      </c>
      <c r="T38" s="194" t="e">
        <f t="shared" si="6"/>
        <v>#DIV/0!</v>
      </c>
      <c r="U38" s="202">
        <f t="shared" si="8"/>
        <v>0</v>
      </c>
    </row>
    <row r="39" spans="1:21" ht="15.6">
      <c r="A39" s="199">
        <v>34</v>
      </c>
      <c r="B39" s="204"/>
      <c r="C39" s="88"/>
      <c r="D39" s="200"/>
      <c r="J39" s="201"/>
      <c r="S39" s="202">
        <f t="shared" si="7"/>
        <v>0</v>
      </c>
      <c r="T39" s="194" t="e">
        <f t="shared" si="6"/>
        <v>#DIV/0!</v>
      </c>
      <c r="U39" s="202">
        <f t="shared" si="8"/>
        <v>0</v>
      </c>
    </row>
    <row r="40" spans="1:21" ht="15.6">
      <c r="A40" s="199">
        <v>35</v>
      </c>
      <c r="B40" s="204"/>
      <c r="C40" s="88"/>
      <c r="D40" s="200"/>
      <c r="H40" s="202"/>
      <c r="I40" s="201"/>
      <c r="J40" s="201"/>
      <c r="S40" s="202">
        <f t="shared" si="7"/>
        <v>0</v>
      </c>
      <c r="T40" s="194" t="e">
        <f t="shared" si="6"/>
        <v>#DIV/0!</v>
      </c>
      <c r="U40" s="202">
        <f t="shared" si="8"/>
        <v>0</v>
      </c>
    </row>
    <row r="41" spans="1:21" ht="15.6">
      <c r="A41" s="199">
        <v>36</v>
      </c>
      <c r="B41" s="204"/>
      <c r="C41" s="88"/>
      <c r="D41" s="200"/>
      <c r="F41" s="202"/>
      <c r="H41" s="202"/>
      <c r="I41" s="201"/>
      <c r="J41" s="201"/>
      <c r="S41" s="202">
        <f t="shared" si="7"/>
        <v>0</v>
      </c>
      <c r="T41" s="194" t="e">
        <f t="shared" si="6"/>
        <v>#DIV/0!</v>
      </c>
      <c r="U41" s="202">
        <f t="shared" si="8"/>
        <v>0</v>
      </c>
    </row>
    <row r="42" spans="1:21" ht="15.6">
      <c r="A42" s="199">
        <v>37</v>
      </c>
      <c r="B42" s="204"/>
      <c r="C42" s="88"/>
      <c r="D42" s="200"/>
      <c r="F42" s="202"/>
      <c r="H42" s="202"/>
      <c r="I42" s="201"/>
      <c r="J42" s="201"/>
      <c r="S42" s="202">
        <f t="shared" si="7"/>
        <v>0</v>
      </c>
      <c r="T42" s="194" t="e">
        <f t="shared" si="6"/>
        <v>#DIV/0!</v>
      </c>
      <c r="U42" s="202">
        <f t="shared" si="8"/>
        <v>0</v>
      </c>
    </row>
    <row r="43" spans="1:21" ht="15.6">
      <c r="A43" s="199">
        <v>38</v>
      </c>
      <c r="B43" s="205"/>
      <c r="C43" s="206"/>
      <c r="D43" s="200"/>
      <c r="I43" s="201"/>
      <c r="J43" s="201"/>
      <c r="S43" s="202">
        <f t="shared" si="7"/>
        <v>0</v>
      </c>
      <c r="T43" s="194" t="e">
        <f t="shared" si="6"/>
        <v>#DIV/0!</v>
      </c>
      <c r="U43" s="202">
        <f>C43+S43</f>
        <v>0</v>
      </c>
    </row>
    <row r="44" spans="1:21" ht="15.6">
      <c r="A44" s="199">
        <v>39</v>
      </c>
      <c r="B44" s="205"/>
      <c r="C44" s="206"/>
      <c r="D44" s="200"/>
      <c r="H44" s="202"/>
      <c r="I44" s="201"/>
      <c r="J44" s="201"/>
      <c r="S44" s="202">
        <f t="shared" si="7"/>
        <v>0</v>
      </c>
      <c r="T44" s="194" t="e">
        <f t="shared" si="6"/>
        <v>#DIV/0!</v>
      </c>
      <c r="U44" s="202">
        <f t="shared" si="8"/>
        <v>0</v>
      </c>
    </row>
    <row r="45" spans="1:21" ht="15.6">
      <c r="A45" s="199">
        <v>40</v>
      </c>
      <c r="B45" s="205"/>
      <c r="C45" s="206"/>
      <c r="D45" s="200"/>
      <c r="I45" s="201"/>
      <c r="J45" s="201"/>
      <c r="S45" s="202">
        <f t="shared" si="7"/>
        <v>0</v>
      </c>
      <c r="T45" s="194" t="e">
        <f t="shared" si="6"/>
        <v>#DIV/0!</v>
      </c>
      <c r="U45" s="202">
        <f t="shared" si="8"/>
        <v>0</v>
      </c>
    </row>
    <row r="46" spans="1:21" ht="15.6">
      <c r="A46" s="199">
        <v>41</v>
      </c>
      <c r="B46" s="205"/>
      <c r="C46" s="206"/>
      <c r="D46" s="200"/>
      <c r="I46" s="201"/>
      <c r="J46" s="201"/>
      <c r="S46" s="202">
        <f t="shared" si="7"/>
        <v>0</v>
      </c>
      <c r="U46" s="202">
        <f t="shared" si="8"/>
        <v>0</v>
      </c>
    </row>
    <row r="47" spans="1:21" ht="15.6">
      <c r="A47" s="199">
        <v>41</v>
      </c>
      <c r="B47" s="207"/>
      <c r="C47" s="206"/>
      <c r="D47" s="200"/>
      <c r="I47" s="201"/>
      <c r="J47" s="201"/>
      <c r="S47" s="202"/>
      <c r="U47" s="202"/>
    </row>
    <row r="48" spans="1:21" ht="15.6">
      <c r="A48" s="199">
        <v>41</v>
      </c>
      <c r="B48" s="207"/>
      <c r="C48" s="206"/>
      <c r="D48" s="200"/>
      <c r="I48" s="201"/>
      <c r="J48" s="201"/>
      <c r="S48" s="202"/>
      <c r="U48" s="202"/>
    </row>
    <row r="49" spans="1:21" ht="15.6">
      <c r="A49" s="199">
        <v>41</v>
      </c>
      <c r="B49" s="207"/>
      <c r="C49" s="206"/>
      <c r="D49" s="200"/>
      <c r="I49" s="201"/>
      <c r="J49" s="201"/>
      <c r="S49" s="202"/>
      <c r="U49" s="202"/>
    </row>
    <row r="50" spans="1:21" ht="15.6">
      <c r="A50" s="199"/>
      <c r="B50" s="207"/>
      <c r="C50" s="206"/>
      <c r="D50" s="200"/>
      <c r="I50" s="201"/>
      <c r="J50" s="201"/>
      <c r="S50" s="202"/>
      <c r="U50" s="202"/>
    </row>
    <row r="51" spans="1:21" ht="15.6">
      <c r="A51" s="199"/>
      <c r="B51" s="207"/>
      <c r="C51" s="206"/>
      <c r="D51" s="200"/>
      <c r="I51" s="201"/>
      <c r="J51" s="201"/>
      <c r="S51" s="202"/>
      <c r="U51" s="202"/>
    </row>
    <row r="52" spans="1:21" ht="15.6">
      <c r="A52" s="199"/>
      <c r="B52" s="207"/>
      <c r="C52" s="206"/>
      <c r="D52" s="200"/>
      <c r="I52" s="201"/>
      <c r="J52" s="201"/>
      <c r="S52" s="202"/>
      <c r="U52" s="202"/>
    </row>
    <row r="53" spans="1:21" ht="15.6">
      <c r="A53" s="199"/>
      <c r="B53" s="208"/>
      <c r="C53" s="96">
        <f>SUM(C6:C46)</f>
        <v>0</v>
      </c>
      <c r="D53" s="175">
        <f>SUM(D6:D44)</f>
        <v>0</v>
      </c>
      <c r="E53" s="175">
        <f>SUM(E6:E44)</f>
        <v>0</v>
      </c>
      <c r="F53" s="175">
        <f>SUM(F6:F44)</f>
        <v>0</v>
      </c>
      <c r="G53" s="175">
        <f>SUM(G6:G44)</f>
        <v>0</v>
      </c>
      <c r="H53" s="175">
        <f>SUM(H6:H45)</f>
        <v>0</v>
      </c>
      <c r="I53" s="175">
        <f>SUM(I6:I46)</f>
        <v>0</v>
      </c>
      <c r="J53" s="175">
        <f t="shared" ref="J53:Q53" si="9">SUM(J6:J44)</f>
        <v>0</v>
      </c>
      <c r="K53" s="175">
        <f t="shared" si="9"/>
        <v>0</v>
      </c>
      <c r="L53" s="175">
        <f t="shared" si="9"/>
        <v>0</v>
      </c>
      <c r="M53" s="175">
        <f t="shared" si="9"/>
        <v>0</v>
      </c>
      <c r="N53" s="175">
        <f t="shared" si="9"/>
        <v>0</v>
      </c>
      <c r="O53" s="175">
        <f t="shared" si="9"/>
        <v>0</v>
      </c>
      <c r="P53" s="175">
        <f t="shared" si="9"/>
        <v>0</v>
      </c>
      <c r="Q53" s="175">
        <f t="shared" si="9"/>
        <v>0</v>
      </c>
      <c r="S53" s="209">
        <f>SUM(E53:R53)</f>
        <v>0</v>
      </c>
      <c r="T53" s="194" t="e">
        <f>S53/C53</f>
        <v>#DIV/0!</v>
      </c>
      <c r="U53" s="202">
        <f>C53-S55</f>
        <v>0</v>
      </c>
    </row>
    <row r="54" spans="1:21" ht="15.6">
      <c r="A54" s="199"/>
      <c r="B54" s="102"/>
      <c r="S54" s="202">
        <f>SUM(S53-H43)*-0.1</f>
        <v>0</v>
      </c>
      <c r="T54" t="s">
        <v>119</v>
      </c>
    </row>
    <row r="55" spans="1:21">
      <c r="C55" s="202">
        <f>SUM(C6:C42)</f>
        <v>0</v>
      </c>
      <c r="F55" s="209">
        <f>SUM(E53:F53)</f>
        <v>0</v>
      </c>
      <c r="G55" s="209">
        <f>SUM(E53:G53)</f>
        <v>0</v>
      </c>
      <c r="H55" s="209">
        <f>SUM(E53:H53)</f>
        <v>0</v>
      </c>
      <c r="I55" s="209">
        <f>SUM(E53:I53)</f>
        <v>0</v>
      </c>
      <c r="J55" s="209">
        <f>SUM(E53:J53)</f>
        <v>0</v>
      </c>
      <c r="K55" s="209">
        <f>SUM(E53:K53)</f>
        <v>0</v>
      </c>
      <c r="L55" s="209">
        <f>SUM(E53:L53)</f>
        <v>0</v>
      </c>
      <c r="M55" s="209">
        <f>SUM(E53:M53)</f>
        <v>0</v>
      </c>
      <c r="N55" s="209">
        <f>SUM(E53:N53)</f>
        <v>0</v>
      </c>
      <c r="O55" s="209">
        <f>SUM(E53:O53)</f>
        <v>0</v>
      </c>
      <c r="P55" s="209">
        <f>SUM(E53:P53)</f>
        <v>0</v>
      </c>
      <c r="Q55" s="209">
        <f>SUM(E53:Q53)</f>
        <v>0</v>
      </c>
      <c r="S55" s="209">
        <f>SUM(S53:S54)</f>
        <v>0</v>
      </c>
    </row>
    <row r="56" spans="1:21">
      <c r="E56" s="209">
        <f>E53*-0.1</f>
        <v>0</v>
      </c>
      <c r="F56" s="209">
        <f>F55*-0.1</f>
        <v>0</v>
      </c>
      <c r="G56" s="209">
        <f t="shared" ref="G56:Q56" si="10">G55*-0.1</f>
        <v>0</v>
      </c>
      <c r="H56" s="209">
        <f>SUM(H55-H43)*-0.1</f>
        <v>0</v>
      </c>
      <c r="I56" s="209">
        <f>SUM(I55-H43)*-0.1</f>
        <v>0</v>
      </c>
      <c r="J56" s="209">
        <f t="shared" si="10"/>
        <v>0</v>
      </c>
      <c r="K56" s="209">
        <f t="shared" si="10"/>
        <v>0</v>
      </c>
      <c r="L56" s="209">
        <f t="shared" si="10"/>
        <v>0</v>
      </c>
      <c r="M56" s="209">
        <f t="shared" si="10"/>
        <v>0</v>
      </c>
      <c r="N56" s="209">
        <f t="shared" si="10"/>
        <v>0</v>
      </c>
      <c r="O56" s="209">
        <f t="shared" si="10"/>
        <v>0</v>
      </c>
      <c r="P56" s="209">
        <f t="shared" si="10"/>
        <v>0</v>
      </c>
      <c r="Q56" s="209">
        <f t="shared" si="10"/>
        <v>0</v>
      </c>
    </row>
    <row r="57" spans="1:21">
      <c r="F57" s="209">
        <f>SUM(F55:F56)</f>
        <v>0</v>
      </c>
      <c r="G57" s="209">
        <f t="shared" ref="G57:Q57" si="11">SUM(G55:G56)</f>
        <v>0</v>
      </c>
      <c r="H57" s="209">
        <f>SUM(H55:H56)</f>
        <v>0</v>
      </c>
      <c r="I57" s="209">
        <f t="shared" si="11"/>
        <v>0</v>
      </c>
      <c r="J57" s="209">
        <f t="shared" si="11"/>
        <v>0</v>
      </c>
      <c r="K57" s="209">
        <f t="shared" si="11"/>
        <v>0</v>
      </c>
      <c r="L57" s="209">
        <f t="shared" si="11"/>
        <v>0</v>
      </c>
      <c r="M57" s="209">
        <f t="shared" si="11"/>
        <v>0</v>
      </c>
      <c r="N57" s="209">
        <f t="shared" si="11"/>
        <v>0</v>
      </c>
      <c r="O57" s="209">
        <f t="shared" si="11"/>
        <v>0</v>
      </c>
      <c r="P57" s="209">
        <f t="shared" si="11"/>
        <v>0</v>
      </c>
      <c r="Q57" s="209">
        <f t="shared" si="11"/>
        <v>0</v>
      </c>
      <c r="T57" s="194" t="e">
        <f>SUM(T6:T56)/26</f>
        <v>#DIV/0!</v>
      </c>
    </row>
    <row r="59" spans="1:21">
      <c r="E59" s="209">
        <f>(E53*-0.1)+E53</f>
        <v>0</v>
      </c>
      <c r="F59" s="209">
        <f>(F53*-0.1)+F53</f>
        <v>0</v>
      </c>
      <c r="G59" s="209">
        <f t="shared" ref="G59:Q59" si="12">(G53*-0.1)+G53</f>
        <v>0</v>
      </c>
      <c r="H59" s="209">
        <f t="shared" si="12"/>
        <v>0</v>
      </c>
      <c r="I59" s="209">
        <f>(I53*-0.1)+I53</f>
        <v>0</v>
      </c>
      <c r="J59" s="209">
        <f>(J53*-0.1)+J53</f>
        <v>0</v>
      </c>
      <c r="K59" s="209">
        <f t="shared" si="12"/>
        <v>0</v>
      </c>
      <c r="L59" s="209">
        <f t="shared" si="12"/>
        <v>0</v>
      </c>
      <c r="M59" s="209">
        <f t="shared" si="12"/>
        <v>0</v>
      </c>
      <c r="N59" s="209">
        <f t="shared" si="12"/>
        <v>0</v>
      </c>
      <c r="O59" s="209">
        <f t="shared" si="12"/>
        <v>0</v>
      </c>
      <c r="P59" s="209">
        <f t="shared" si="12"/>
        <v>0</v>
      </c>
      <c r="Q59" s="209">
        <f t="shared" si="12"/>
        <v>0</v>
      </c>
    </row>
    <row r="61" spans="1:21">
      <c r="H61" s="210" t="s">
        <v>120</v>
      </c>
    </row>
    <row r="62" spans="1:21">
      <c r="F62" s="209">
        <f>F56-E56</f>
        <v>0</v>
      </c>
      <c r="G62" s="209">
        <f>G56-F56</f>
        <v>0</v>
      </c>
      <c r="H62" s="209">
        <f>H56-G56</f>
        <v>0</v>
      </c>
      <c r="I62" s="209">
        <f>I56-H56</f>
        <v>0</v>
      </c>
      <c r="J62" s="209">
        <f>J56-I56</f>
        <v>0</v>
      </c>
    </row>
  </sheetData>
  <pageMargins left="0.25" right="0.25" top="0.75" bottom="0.75" header="0.3" footer="0.3"/>
  <pageSetup paperSize="5" scale="10" fitToWidth="0" fitToHeight="0" orientation="landscape" horizontalDpi="4294967295" verticalDpi="4294967295" r:id="rId1"/>
  <rowBreaks count="1" manualBreakCount="1">
    <brk id="86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e522ab-aa09-4d50-977c-95af4bc4e9ee">
      <Terms xmlns="http://schemas.microsoft.com/office/infopath/2007/PartnerControls"/>
    </lcf76f155ced4ddcb4097134ff3c332f>
    <TaxCatchAll xmlns="2c6f50b4-fcd1-4caa-8ff5-92b97ca89042" xsi:nil="true"/>
  </documentManagement>
</p:properties>
</file>

<file path=customXml/item2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D102B60F82254B9907D968447E6AFE" ma:contentTypeVersion="15" ma:contentTypeDescription="Create a new document." ma:contentTypeScope="" ma:versionID="ec6de6a47a3dc42d8556a9d4622356a6">
  <xsd:schema xmlns:xsd="http://www.w3.org/2001/XMLSchema" xmlns:xs="http://www.w3.org/2001/XMLSchema" xmlns:p="http://schemas.microsoft.com/office/2006/metadata/properties" xmlns:ns2="eae522ab-aa09-4d50-977c-95af4bc4e9ee" xmlns:ns3="2c6f50b4-fcd1-4caa-8ff5-92b97ca89042" targetNamespace="http://schemas.microsoft.com/office/2006/metadata/properties" ma:root="true" ma:fieldsID="5cf878428ae392a489f2ebef96106df6" ns2:_="" ns3:_="">
    <xsd:import namespace="eae522ab-aa09-4d50-977c-95af4bc4e9ee"/>
    <xsd:import namespace="2c6f50b4-fcd1-4caa-8ff5-92b97ca89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522ab-aa09-4d50-977c-95af4bc4e9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ab543-019d-4f7f-9777-8408af1bec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f50b4-fcd1-4caa-8ff5-92b97ca890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bafda90-0179-4fb5-9671-9cc11501aa3a}" ma:internalName="TaxCatchAll" ma:showField="CatchAllData" ma:web="2c6f50b4-fcd1-4caa-8ff5-92b97ca89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22251-2B58-4489-A19D-854B48B32026}">
  <ds:schemaRefs>
    <ds:schemaRef ds:uri="http://schemas.microsoft.com/office/2006/metadata/properties"/>
    <ds:schemaRef ds:uri="http://schemas.microsoft.com/office/infopath/2007/PartnerControls"/>
    <ds:schemaRef ds:uri="eae522ab-aa09-4d50-977c-95af4bc4e9ee"/>
    <ds:schemaRef ds:uri="2c6f50b4-fcd1-4caa-8ff5-92b97ca89042"/>
  </ds:schemaRefs>
</ds:datastoreItem>
</file>

<file path=customXml/itemProps2.xml><?xml version="1.0" encoding="utf-8"?>
<ds:datastoreItem xmlns:ds="http://schemas.openxmlformats.org/officeDocument/2006/customXml" ds:itemID="{4C8CDE58-5A4E-4827-A0DF-F74BAD50F5ED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FFB48DCF-DB5B-43CE-8778-4FD96D9C9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522ab-aa09-4d50-977c-95af4bc4e9ee"/>
    <ds:schemaRef ds:uri="2c6f50b4-fcd1-4caa-8ff5-92b97ca89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C6382D-DC1F-4A71-A346-D950A81E87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Pay App</vt:lpstr>
      <vt:lpstr>Cont Sheet</vt:lpstr>
      <vt:lpstr>Worksheet (2)</vt:lpstr>
      <vt:lpstr>'Cont Sheet'!Print_Area</vt:lpstr>
      <vt:lpstr>'Pay App'!Print_Area</vt:lpstr>
      <vt:lpstr>'Worksheet (2)'!Print_Area</vt:lpstr>
      <vt:lpstr>'Cont Sheet'!Print_Titles</vt:lpstr>
    </vt:vector>
  </TitlesOfParts>
  <Company>Aziyo Biologics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Trevor Foster</dc:creator>
  <cp:lastModifiedBy>Maggie Jones</cp:lastModifiedBy>
  <cp:lastPrinted>2024-12-06T20:01:51Z</cp:lastPrinted>
  <dcterms:created xsi:type="dcterms:W3CDTF">2019-08-12T17:29:54Z</dcterms:created>
  <dcterms:modified xsi:type="dcterms:W3CDTF">2024-12-06T20:04:18Z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{4C8CDE58-5A4E-4827-A0DF-F74BAD50F5ED}</vt:lpwstr>
  </property>
  <property fmtid="{D5CDD505-2E9C-101B-9397-08002B2CF9AE}" pid="5" name="ContentTypeId">
    <vt:lpwstr>0x01010099D102B60F82254B9907D968447E6AFE</vt:lpwstr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